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P:\КОНОНОВА Н.О\Сайт\звіти 2021\"/>
    </mc:Choice>
  </mc:AlternateContent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52511" fullCalcOnLoad="1"/>
</workbook>
</file>

<file path=xl/calcChain.xml><?xml version="1.0" encoding="utf-8"?>
<calcChain xmlns="http://schemas.openxmlformats.org/spreadsheetml/2006/main">
  <c r="E4" i="7" l="1"/>
  <c r="F4" i="7"/>
  <c r="C21" i="3"/>
  <c r="C6" i="3"/>
  <c r="D21" i="3"/>
  <c r="D6" i="3"/>
  <c r="E21" i="3"/>
  <c r="E6" i="3"/>
  <c r="E56" i="3" s="1"/>
  <c r="F21" i="3"/>
  <c r="F6" i="3"/>
  <c r="G21" i="3"/>
  <c r="G6" i="3"/>
  <c r="G56" i="3" s="1"/>
  <c r="H21" i="3"/>
  <c r="H6" i="3"/>
  <c r="I21" i="3"/>
  <c r="I6" i="3"/>
  <c r="I56" i="3" s="1"/>
  <c r="J21" i="3"/>
  <c r="J6" i="3"/>
  <c r="K21" i="3"/>
  <c r="K6" i="3"/>
  <c r="L21" i="3"/>
  <c r="L6" i="3"/>
  <c r="L56" i="3" s="1"/>
  <c r="C28" i="3"/>
  <c r="D28" i="3"/>
  <c r="D56" i="3" s="1"/>
  <c r="E28" i="3"/>
  <c r="F28" i="3"/>
  <c r="G28" i="3"/>
  <c r="H28" i="3"/>
  <c r="I28" i="3"/>
  <c r="J28" i="3"/>
  <c r="J56" i="3" s="1"/>
  <c r="K28" i="3"/>
  <c r="L28" i="3"/>
  <c r="C40" i="3"/>
  <c r="C39" i="3"/>
  <c r="D40" i="3"/>
  <c r="D39" i="3"/>
  <c r="E40" i="3"/>
  <c r="E39" i="3"/>
  <c r="F40" i="3"/>
  <c r="F39" i="3"/>
  <c r="F56" i="3" s="1"/>
  <c r="G40" i="3"/>
  <c r="G39" i="3"/>
  <c r="H40" i="3"/>
  <c r="H39" i="3"/>
  <c r="I40" i="3"/>
  <c r="I39" i="3"/>
  <c r="J40" i="3"/>
  <c r="J39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H56" i="3"/>
  <c r="C56" i="3"/>
  <c r="K56" i="3"/>
</calcChain>
</file>

<file path=xl/sharedStrings.xml><?xml version="1.0" encoding="utf-8"?>
<sst xmlns="http://schemas.openxmlformats.org/spreadsheetml/2006/main" count="155" uniqueCount="127">
  <si>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</si>
  <si>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</si>
  <si>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</si>
  <si>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</si>
  <si>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</si>
  <si>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</si>
  <si>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</si>
  <si>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</si>
  <si>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</si>
  <si>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</si>
  <si>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</si>
  <si>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</si>
  <si>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</si>
  <si>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</si>
  <si>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</si>
  <si>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</si>
  <si>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</si>
  <si>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</si>
  <si>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</si>
  <si>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</si>
  <si>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</si>
  <si>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</si>
  <si>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</si>
  <si>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</si>
  <si>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</si>
  <si>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</si>
  <si>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</si>
  <si>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</si>
  <si>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</si>
  <si>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</si>
  <si>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</si>
  <si>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</si>
  <si>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</si>
  <si>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</si>
  <si>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</si>
  <si>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</si>
  <si>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</si>
  <si>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</si>
  <si>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</si>
  <si>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</si>
  <si>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</si>
  <si>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</si>
  <si>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</si>
  <si>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</si>
  <si>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</si>
  <si>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</si>
  <si>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</si>
  <si>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</si>
  <si>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</si>
  <si>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</si>
  <si>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</si>
  <si>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</si>
  <si>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</si>
  <si>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</si>
  <si>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</si>
  <si>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</si>
  <si>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</si>
  <si>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</si>
  <si>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</si>
  <si>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</si>
  <si>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</si>
  <si>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</si>
  <si>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</si>
  <si>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</si>
  <si>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</si>
  <si>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</si>
  <si>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</si>
  <si>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</si>
  <si>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</si>
  <si>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</si>
  <si>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</si>
  <si>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</si>
  <si>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</si>
  <si>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</si>
  <si>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</si>
  <si>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</si>
  <si>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</si>
  <si>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</si>
  <si>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</si>
  <si>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</si>
  <si>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</si>
  <si>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</si>
  <si>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</si>
  <si>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</si>
  <si>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</si>
  <si>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</si>
  <si>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</si>
  <si>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</si>
  <si>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</si>
  <si>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</si>
  <si>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</si>
  <si>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</si>
  <si>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</si>
  <si>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</si>
  <si>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</si>
  <si>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</si>
  <si>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</si>
  <si>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</si>
  <si>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</si>
  <si>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</si>
  <si>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</si>
  <si>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</si>
  <si>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</si>
  <si>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</si>
  <si>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</si>
  <si>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</si>
  <si>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</si>
  <si>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</si>
  <si>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</si>
  <si>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</si>
  <si>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</si>
  <si>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</si>
  <si>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</si>
  <si>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</si>
  <si>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</si>
  <si>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</si>
  <si>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</si>
  <si>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2021 рік</t>
  </si>
  <si>
    <t>Славутицький міський суд Київської області</t>
  </si>
  <si>
    <t>7101. Київська область.м. Славутич</t>
  </si>
  <si>
    <t>Невський квартал</t>
  </si>
  <si>
    <t>3-а</t>
  </si>
  <si>
    <t/>
  </si>
  <si>
    <t>Т.О. Малишенко</t>
  </si>
  <si>
    <t>О.В. Томилко</t>
  </si>
  <si>
    <t>4 січня 2022 року</t>
  </si>
  <si>
    <t>Голова суду: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</si>
</sst>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26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view="pageBreakPreview" zoomScale="60"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01" t="s">
        <v>39</v>
      </c>
      <c r="C3" s="101"/>
      <c r="D3" s="101"/>
      <c r="E3" s="101"/>
      <c r="F3" s="101"/>
      <c r="G3" s="101"/>
      <c r="H3" s="101"/>
    </row>
    <row r="4" spans="1:8" ht="18.95" customHeight="1" x14ac:dyDescent="0.3">
      <c r="B4" s="102"/>
      <c r="C4" s="102"/>
      <c r="D4" s="102"/>
      <c r="E4" s="102"/>
      <c r="F4" s="102"/>
      <c r="G4" s="102"/>
      <c r="H4" s="102"/>
    </row>
    <row r="5" spans="1:8" ht="18.95" customHeight="1" x14ac:dyDescent="0.3">
      <c r="B5" s="3"/>
      <c r="C5" s="3"/>
      <c r="D5" s="112" t="s">
        <v>117</v>
      </c>
      <c r="E5" s="112"/>
      <c r="F5" s="112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 x14ac:dyDescent="0.2">
      <c r="A15" s="8"/>
      <c r="B15" s="106"/>
      <c r="C15" s="107"/>
      <c r="D15" s="108"/>
      <c r="E15" s="128"/>
      <c r="F15" s="115" t="s">
        <v>50</v>
      </c>
      <c r="G15" s="116"/>
      <c r="H15" s="116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6" t="s">
        <v>44</v>
      </c>
      <c r="C17" s="107"/>
      <c r="D17" s="108"/>
      <c r="E17" s="128" t="s">
        <v>42</v>
      </c>
      <c r="F17" s="113" t="s">
        <v>101</v>
      </c>
      <c r="G17" s="114"/>
      <c r="H17" s="114"/>
    </row>
    <row r="18" spans="1:8" ht="12.95" customHeight="1" x14ac:dyDescent="0.2">
      <c r="A18" s="8"/>
      <c r="B18" s="106"/>
      <c r="C18" s="107"/>
      <c r="D18" s="108"/>
      <c r="E18" s="128"/>
      <c r="F18" s="113"/>
      <c r="G18" s="114"/>
      <c r="H18" s="114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 x14ac:dyDescent="0.2">
      <c r="A21" s="8"/>
      <c r="B21" s="106"/>
      <c r="C21" s="107"/>
      <c r="D21" s="108"/>
      <c r="E21" s="128"/>
      <c r="F21" s="109"/>
      <c r="G21" s="109"/>
      <c r="H21" s="109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6" t="s">
        <v>28</v>
      </c>
      <c r="C23" s="107"/>
      <c r="D23" s="108"/>
      <c r="E23" s="16"/>
      <c r="F23" s="6"/>
      <c r="G23" s="17"/>
    </row>
    <row r="24" spans="1:8" ht="12.95" customHeight="1" x14ac:dyDescent="0.2">
      <c r="A24" s="8"/>
      <c r="B24" s="106" t="s">
        <v>49</v>
      </c>
      <c r="C24" s="107"/>
      <c r="D24" s="108"/>
      <c r="E24" s="16"/>
      <c r="F24" s="6"/>
    </row>
    <row r="25" spans="1:8" ht="12.95" customHeight="1" x14ac:dyDescent="0.2">
      <c r="B25" s="106" t="s">
        <v>29</v>
      </c>
      <c r="C25" s="107"/>
      <c r="D25" s="108"/>
      <c r="E25" s="16" t="s">
        <v>45</v>
      </c>
    </row>
    <row r="26" spans="1:8" ht="12.95" customHeight="1" x14ac:dyDescent="0.2">
      <c r="B26" s="124" t="s">
        <v>30</v>
      </c>
      <c r="C26" s="125"/>
      <c r="D26" s="126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6" t="s">
        <v>32</v>
      </c>
      <c r="C28" s="107"/>
      <c r="D28" s="108"/>
      <c r="E28" s="21" t="s">
        <v>46</v>
      </c>
    </row>
    <row r="29" spans="1:8" ht="12.95" customHeight="1" x14ac:dyDescent="0.2">
      <c r="B29" s="129"/>
      <c r="C29" s="130"/>
      <c r="D29" s="131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32" t="s">
        <v>35</v>
      </c>
      <c r="C37" s="133"/>
      <c r="D37" s="110" t="s">
        <v>118</v>
      </c>
      <c r="E37" s="110"/>
      <c r="F37" s="110"/>
      <c r="G37" s="110"/>
      <c r="H37" s="111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7" t="s">
        <v>119</v>
      </c>
      <c r="E39" s="110"/>
      <c r="F39" s="110"/>
      <c r="G39" s="110"/>
      <c r="H39" s="111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8" t="s">
        <v>120</v>
      </c>
      <c r="C41" s="119"/>
      <c r="D41" s="119"/>
      <c r="E41" s="119"/>
      <c r="F41" s="119"/>
      <c r="G41" s="119"/>
      <c r="H41" s="120"/>
    </row>
    <row r="42" spans="1:9" ht="12.75" customHeight="1" x14ac:dyDescent="0.2">
      <c r="A42" s="8"/>
      <c r="B42" s="121" t="s">
        <v>37</v>
      </c>
      <c r="C42" s="122"/>
      <c r="D42" s="122"/>
      <c r="E42" s="122"/>
      <c r="F42" s="122"/>
      <c r="G42" s="122"/>
      <c r="H42" s="123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27" t="s">
        <v>121</v>
      </c>
      <c r="C44" s="110"/>
      <c r="D44" s="110"/>
      <c r="E44" s="110"/>
      <c r="F44" s="110"/>
      <c r="G44" s="110"/>
      <c r="H44" s="111"/>
      <c r="I44" s="6"/>
    </row>
    <row r="45" spans="1:9" ht="12.95" customHeight="1" x14ac:dyDescent="0.2">
      <c r="A45" s="8"/>
      <c r="B45" s="121" t="s">
        <v>38</v>
      </c>
      <c r="C45" s="122"/>
      <c r="D45" s="122"/>
      <c r="E45" s="122"/>
      <c r="F45" s="122"/>
      <c r="G45" s="122"/>
      <c r="H45" s="123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F15:H15"/>
  </mergeCells>
  <phoneticPr fontId="0" type="noConversion"/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&amp;C&amp;LFFC3CECD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view="pageBreakPreview" zoomScale="60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7" t="s">
        <v>20</v>
      </c>
      <c r="C1" s="137"/>
      <c r="D1" s="50"/>
      <c r="E1" s="50"/>
      <c r="F1" s="50"/>
    </row>
    <row r="2" spans="1:12" ht="61.5" customHeight="1" x14ac:dyDescent="0.2">
      <c r="A2" s="138" t="s">
        <v>0</v>
      </c>
      <c r="B2" s="139" t="s">
        <v>72</v>
      </c>
      <c r="C2" s="135" t="s">
        <v>53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54</v>
      </c>
      <c r="J2" s="135"/>
      <c r="K2" s="135" t="s">
        <v>71</v>
      </c>
      <c r="L2" s="135"/>
    </row>
    <row r="3" spans="1:12" ht="36" customHeight="1" x14ac:dyDescent="0.2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 x14ac:dyDescent="0.2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112</v>
      </c>
      <c r="C6" s="96">
        <f t="shared" ref="C6:L6" si="0">SUM(C7,C10,C13,C14,C15,C21,C24,C25,C18,C19,C20)</f>
        <v>612</v>
      </c>
      <c r="D6" s="96">
        <f t="shared" si="0"/>
        <v>736627.38</v>
      </c>
      <c r="E6" s="96">
        <f t="shared" si="0"/>
        <v>512</v>
      </c>
      <c r="F6" s="96">
        <f t="shared" si="0"/>
        <v>625777.74999999988</v>
      </c>
      <c r="G6" s="96">
        <f t="shared" si="0"/>
        <v>25</v>
      </c>
      <c r="H6" s="96">
        <f t="shared" si="0"/>
        <v>39329.129999999997</v>
      </c>
      <c r="I6" s="96">
        <f t="shared" si="0"/>
        <v>36</v>
      </c>
      <c r="J6" s="96">
        <f t="shared" si="0"/>
        <v>20264.68</v>
      </c>
      <c r="K6" s="96">
        <f t="shared" si="0"/>
        <v>51</v>
      </c>
      <c r="L6" s="96">
        <f t="shared" si="0"/>
        <v>38410.69</v>
      </c>
    </row>
    <row r="7" spans="1:12" ht="16.5" customHeight="1" x14ac:dyDescent="0.2">
      <c r="A7" s="87">
        <v>2</v>
      </c>
      <c r="B7" s="90" t="s">
        <v>73</v>
      </c>
      <c r="C7" s="97">
        <v>59</v>
      </c>
      <c r="D7" s="97">
        <v>133932.47</v>
      </c>
      <c r="E7" s="97">
        <v>48</v>
      </c>
      <c r="F7" s="97">
        <v>84374.93</v>
      </c>
      <c r="G7" s="97">
        <v>10</v>
      </c>
      <c r="H7" s="97">
        <v>20878.23</v>
      </c>
      <c r="I7" s="97">
        <v>4</v>
      </c>
      <c r="J7" s="97">
        <v>2306.2800000000002</v>
      </c>
      <c r="K7" s="97">
        <v>3</v>
      </c>
      <c r="L7" s="97">
        <v>3679.69</v>
      </c>
    </row>
    <row r="8" spans="1:12" ht="16.5" customHeight="1" x14ac:dyDescent="0.2">
      <c r="A8" s="87">
        <v>3</v>
      </c>
      <c r="B8" s="91" t="s">
        <v>74</v>
      </c>
      <c r="C8" s="97">
        <v>33</v>
      </c>
      <c r="D8" s="97">
        <v>95640.63</v>
      </c>
      <c r="E8" s="97">
        <v>28</v>
      </c>
      <c r="F8" s="97">
        <v>52428.160000000003</v>
      </c>
      <c r="G8" s="97">
        <v>9</v>
      </c>
      <c r="H8" s="97">
        <v>19545.47</v>
      </c>
      <c r="I8" s="97">
        <v>1</v>
      </c>
      <c r="J8" s="97">
        <v>617.64</v>
      </c>
      <c r="K8" s="97"/>
      <c r="L8" s="97"/>
    </row>
    <row r="9" spans="1:12" ht="16.5" customHeight="1" x14ac:dyDescent="0.2">
      <c r="A9" s="87">
        <v>4</v>
      </c>
      <c r="B9" s="91" t="s">
        <v>75</v>
      </c>
      <c r="C9" s="97">
        <v>26</v>
      </c>
      <c r="D9" s="97">
        <v>38291.839999999997</v>
      </c>
      <c r="E9" s="97">
        <v>20</v>
      </c>
      <c r="F9" s="97">
        <v>31946.77</v>
      </c>
      <c r="G9" s="97">
        <v>1</v>
      </c>
      <c r="H9" s="97">
        <v>1332.76</v>
      </c>
      <c r="I9" s="97">
        <v>3</v>
      </c>
      <c r="J9" s="97">
        <v>1688.64</v>
      </c>
      <c r="K9" s="97">
        <v>3</v>
      </c>
      <c r="L9" s="97">
        <v>3679.69</v>
      </c>
    </row>
    <row r="10" spans="1:12" ht="19.5" customHeight="1" x14ac:dyDescent="0.2">
      <c r="A10" s="87">
        <v>5</v>
      </c>
      <c r="B10" s="90" t="s">
        <v>76</v>
      </c>
      <c r="C10" s="97">
        <v>306</v>
      </c>
      <c r="D10" s="97">
        <v>477608</v>
      </c>
      <c r="E10" s="97">
        <v>265</v>
      </c>
      <c r="F10" s="97">
        <v>438641.79</v>
      </c>
      <c r="G10" s="97">
        <v>8</v>
      </c>
      <c r="H10" s="97">
        <v>14251.4</v>
      </c>
      <c r="I10" s="97">
        <v>13</v>
      </c>
      <c r="J10" s="97">
        <v>12123.6</v>
      </c>
      <c r="K10" s="97">
        <v>24</v>
      </c>
      <c r="L10" s="97">
        <v>22246</v>
      </c>
    </row>
    <row r="11" spans="1:12" ht="19.5" customHeight="1" x14ac:dyDescent="0.2">
      <c r="A11" s="87">
        <v>6</v>
      </c>
      <c r="B11" s="91" t="s">
        <v>77</v>
      </c>
      <c r="C11" s="97">
        <v>145</v>
      </c>
      <c r="D11" s="97">
        <v>331420</v>
      </c>
      <c r="E11" s="97">
        <v>140</v>
      </c>
      <c r="F11" s="97">
        <v>319419.81</v>
      </c>
      <c r="G11" s="97">
        <v>3</v>
      </c>
      <c r="H11" s="97">
        <v>11561</v>
      </c>
      <c r="I11" s="97">
        <v>5</v>
      </c>
      <c r="J11" s="97">
        <v>5448</v>
      </c>
      <c r="K11" s="97"/>
      <c r="L11" s="97"/>
    </row>
    <row r="12" spans="1:12" ht="19.5" customHeight="1" x14ac:dyDescent="0.2">
      <c r="A12" s="87">
        <v>7</v>
      </c>
      <c r="B12" s="91" t="s">
        <v>78</v>
      </c>
      <c r="C12" s="97">
        <v>161</v>
      </c>
      <c r="D12" s="97">
        <v>146188</v>
      </c>
      <c r="E12" s="97">
        <v>125</v>
      </c>
      <c r="F12" s="97">
        <v>119221.98</v>
      </c>
      <c r="G12" s="97">
        <v>5</v>
      </c>
      <c r="H12" s="97">
        <v>2690.4</v>
      </c>
      <c r="I12" s="97">
        <v>8</v>
      </c>
      <c r="J12" s="97">
        <v>6675.6</v>
      </c>
      <c r="K12" s="97">
        <v>24</v>
      </c>
      <c r="L12" s="97">
        <v>22246</v>
      </c>
    </row>
    <row r="13" spans="1:12" ht="15" customHeight="1" x14ac:dyDescent="0.2">
      <c r="A13" s="87">
        <v>8</v>
      </c>
      <c r="B13" s="90" t="s">
        <v>18</v>
      </c>
      <c r="C13" s="97">
        <v>68</v>
      </c>
      <c r="D13" s="97">
        <v>61744</v>
      </c>
      <c r="E13" s="97">
        <v>55</v>
      </c>
      <c r="F13" s="97">
        <v>48420.2</v>
      </c>
      <c r="G13" s="97">
        <v>5</v>
      </c>
      <c r="H13" s="97">
        <v>2270</v>
      </c>
      <c r="I13" s="97">
        <v>2</v>
      </c>
      <c r="J13" s="97">
        <v>1294.8</v>
      </c>
      <c r="K13" s="97">
        <v>7</v>
      </c>
      <c r="L13" s="97">
        <v>6356</v>
      </c>
    </row>
    <row r="14" spans="1:12" ht="15.75" customHeight="1" x14ac:dyDescent="0.2">
      <c r="A14" s="87">
        <v>9</v>
      </c>
      <c r="B14" s="90" t="s">
        <v>19</v>
      </c>
      <c r="C14" s="97">
        <v>4</v>
      </c>
      <c r="D14" s="97">
        <v>7727.91</v>
      </c>
      <c r="E14" s="97">
        <v>3</v>
      </c>
      <c r="F14" s="97">
        <v>5876.73</v>
      </c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102</v>
      </c>
      <c r="C15" s="97">
        <v>63</v>
      </c>
      <c r="D15" s="97">
        <v>30645</v>
      </c>
      <c r="E15" s="97">
        <v>50</v>
      </c>
      <c r="F15" s="97">
        <v>26752.400000000001</v>
      </c>
      <c r="G15" s="97">
        <v>1</v>
      </c>
      <c r="H15" s="97">
        <v>1816</v>
      </c>
      <c r="I15" s="97">
        <v>3</v>
      </c>
      <c r="J15" s="97">
        <v>1362</v>
      </c>
      <c r="K15" s="97">
        <v>10</v>
      </c>
      <c r="L15" s="97">
        <v>4540</v>
      </c>
    </row>
    <row r="16" spans="1:12" ht="21" customHeight="1" x14ac:dyDescent="0.2">
      <c r="A16" s="87">
        <v>11</v>
      </c>
      <c r="B16" s="91" t="s">
        <v>77</v>
      </c>
      <c r="C16" s="97">
        <v>4</v>
      </c>
      <c r="D16" s="97">
        <v>3859</v>
      </c>
      <c r="E16" s="97">
        <v>2</v>
      </c>
      <c r="F16" s="97">
        <v>2270</v>
      </c>
      <c r="G16" s="97"/>
      <c r="H16" s="97"/>
      <c r="I16" s="97">
        <v>3</v>
      </c>
      <c r="J16" s="97">
        <v>1362</v>
      </c>
      <c r="K16" s="97"/>
      <c r="L16" s="97"/>
    </row>
    <row r="17" spans="1:12" ht="21" customHeight="1" x14ac:dyDescent="0.2">
      <c r="A17" s="87">
        <v>12</v>
      </c>
      <c r="B17" s="91" t="s">
        <v>78</v>
      </c>
      <c r="C17" s="97">
        <v>59</v>
      </c>
      <c r="D17" s="97">
        <v>26786</v>
      </c>
      <c r="E17" s="97">
        <v>48</v>
      </c>
      <c r="F17" s="97">
        <v>24482.400000000001</v>
      </c>
      <c r="G17" s="97">
        <v>1</v>
      </c>
      <c r="H17" s="97">
        <v>1816</v>
      </c>
      <c r="I17" s="97"/>
      <c r="J17" s="97"/>
      <c r="K17" s="97">
        <v>10</v>
      </c>
      <c r="L17" s="97">
        <v>4540</v>
      </c>
    </row>
    <row r="18" spans="1:12" ht="21" customHeight="1" x14ac:dyDescent="0.2">
      <c r="A18" s="87">
        <v>13</v>
      </c>
      <c r="B18" s="99" t="s">
        <v>103</v>
      </c>
      <c r="C18" s="97">
        <v>108</v>
      </c>
      <c r="D18" s="97">
        <v>24516</v>
      </c>
      <c r="E18" s="97">
        <v>88</v>
      </c>
      <c r="F18" s="97">
        <v>21144.2</v>
      </c>
      <c r="G18" s="97"/>
      <c r="H18" s="97"/>
      <c r="I18" s="97">
        <v>14</v>
      </c>
      <c r="J18" s="97">
        <v>3178</v>
      </c>
      <c r="K18" s="97">
        <v>7</v>
      </c>
      <c r="L18" s="97">
        <v>1589</v>
      </c>
    </row>
    <row r="19" spans="1:12" ht="21" customHeight="1" x14ac:dyDescent="0.2">
      <c r="A19" s="87">
        <v>14</v>
      </c>
      <c r="B19" s="99" t="s">
        <v>104</v>
      </c>
      <c r="C19" s="97">
        <v>4</v>
      </c>
      <c r="D19" s="97">
        <v>454</v>
      </c>
      <c r="E19" s="97">
        <v>3</v>
      </c>
      <c r="F19" s="97">
        <v>567.5</v>
      </c>
      <c r="G19" s="97">
        <v>1</v>
      </c>
      <c r="H19" s="97">
        <v>113.5</v>
      </c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108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79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105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80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77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78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113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103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104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81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82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106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83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114</v>
      </c>
      <c r="C39" s="96">
        <f t="shared" ref="C39:L39" si="3">SUM(C40,C47,C48,C49)</f>
        <v>6</v>
      </c>
      <c r="D39" s="96">
        <f t="shared" si="3"/>
        <v>6810</v>
      </c>
      <c r="E39" s="96">
        <f t="shared" si="3"/>
        <v>4</v>
      </c>
      <c r="F39" s="96">
        <f t="shared" si="3"/>
        <v>1816</v>
      </c>
      <c r="G39" s="96">
        <f t="shared" si="3"/>
        <v>0</v>
      </c>
      <c r="H39" s="96">
        <f t="shared" si="3"/>
        <v>0</v>
      </c>
      <c r="I39" s="96">
        <f t="shared" si="3"/>
        <v>1</v>
      </c>
      <c r="J39" s="96">
        <f t="shared" si="3"/>
        <v>454</v>
      </c>
      <c r="K39" s="96">
        <f t="shared" si="3"/>
        <v>1</v>
      </c>
      <c r="L39" s="96">
        <f t="shared" si="3"/>
        <v>908</v>
      </c>
    </row>
    <row r="40" spans="1:12" ht="24" customHeight="1" x14ac:dyDescent="0.2">
      <c r="A40" s="87">
        <v>35</v>
      </c>
      <c r="B40" s="90" t="s">
        <v>84</v>
      </c>
      <c r="C40" s="97">
        <f t="shared" ref="C40:L40" si="4">SUM(C41,C44)</f>
        <v>6</v>
      </c>
      <c r="D40" s="97">
        <f t="shared" si="4"/>
        <v>6810</v>
      </c>
      <c r="E40" s="97">
        <f t="shared" si="4"/>
        <v>4</v>
      </c>
      <c r="F40" s="97">
        <f t="shared" si="4"/>
        <v>1816</v>
      </c>
      <c r="G40" s="97">
        <f t="shared" si="4"/>
        <v>0</v>
      </c>
      <c r="H40" s="97">
        <f t="shared" si="4"/>
        <v>0</v>
      </c>
      <c r="I40" s="97">
        <f t="shared" si="4"/>
        <v>1</v>
      </c>
      <c r="J40" s="97">
        <f t="shared" si="4"/>
        <v>454</v>
      </c>
      <c r="K40" s="97">
        <f t="shared" si="4"/>
        <v>1</v>
      </c>
      <c r="L40" s="97">
        <f t="shared" si="4"/>
        <v>908</v>
      </c>
    </row>
    <row r="41" spans="1:12" ht="19.5" customHeight="1" x14ac:dyDescent="0.2">
      <c r="A41" s="87">
        <v>36</v>
      </c>
      <c r="B41" s="90" t="s">
        <v>85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86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75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87</v>
      </c>
      <c r="C44" s="97">
        <v>6</v>
      </c>
      <c r="D44" s="97">
        <v>6810</v>
      </c>
      <c r="E44" s="97">
        <v>4</v>
      </c>
      <c r="F44" s="97">
        <v>1816</v>
      </c>
      <c r="G44" s="97"/>
      <c r="H44" s="97"/>
      <c r="I44" s="97">
        <v>1</v>
      </c>
      <c r="J44" s="97">
        <v>454</v>
      </c>
      <c r="K44" s="97">
        <v>1</v>
      </c>
      <c r="L44" s="97">
        <v>908</v>
      </c>
    </row>
    <row r="45" spans="1:12" ht="30" customHeight="1" x14ac:dyDescent="0.2">
      <c r="A45" s="87">
        <v>40</v>
      </c>
      <c r="B45" s="91" t="s">
        <v>88</v>
      </c>
      <c r="C45" s="97">
        <v>1</v>
      </c>
      <c r="D45" s="97">
        <v>2270</v>
      </c>
      <c r="E45" s="97"/>
      <c r="F45" s="97"/>
      <c r="G45" s="97"/>
      <c r="H45" s="97"/>
      <c r="I45" s="97">
        <v>1</v>
      </c>
      <c r="J45" s="97">
        <v>454</v>
      </c>
      <c r="K45" s="97"/>
      <c r="L45" s="97"/>
    </row>
    <row r="46" spans="1:12" ht="21" customHeight="1" x14ac:dyDescent="0.2">
      <c r="A46" s="87">
        <v>41</v>
      </c>
      <c r="B46" s="91" t="s">
        <v>78</v>
      </c>
      <c r="C46" s="97">
        <v>5</v>
      </c>
      <c r="D46" s="97">
        <v>4540</v>
      </c>
      <c r="E46" s="97">
        <v>4</v>
      </c>
      <c r="F46" s="97">
        <v>1816</v>
      </c>
      <c r="G46" s="97"/>
      <c r="H46" s="97"/>
      <c r="I46" s="97"/>
      <c r="J46" s="97"/>
      <c r="K46" s="97">
        <v>1</v>
      </c>
      <c r="L46" s="97">
        <v>908</v>
      </c>
    </row>
    <row r="47" spans="1:12" ht="45" customHeight="1" x14ac:dyDescent="0.2">
      <c r="A47" s="87">
        <v>42</v>
      </c>
      <c r="B47" s="90" t="s">
        <v>89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90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115</v>
      </c>
      <c r="C50" s="96">
        <f t="shared" ref="C50:L50" si="5">SUM(C51:C54)</f>
        <v>29</v>
      </c>
      <c r="D50" s="96">
        <f t="shared" si="5"/>
        <v>1082.79</v>
      </c>
      <c r="E50" s="96">
        <f t="shared" si="5"/>
        <v>29</v>
      </c>
      <c r="F50" s="96">
        <f t="shared" si="5"/>
        <v>1117.8399999999999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26</v>
      </c>
      <c r="D51" s="97">
        <v>919.35</v>
      </c>
      <c r="E51" s="97">
        <v>26</v>
      </c>
      <c r="F51" s="97">
        <v>954.4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2</v>
      </c>
      <c r="D52" s="97">
        <v>136.19999999999999</v>
      </c>
      <c r="E52" s="97">
        <v>2</v>
      </c>
      <c r="F52" s="97">
        <v>136.19999999999999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91</v>
      </c>
      <c r="C53" s="97">
        <v>1</v>
      </c>
      <c r="D53" s="97">
        <v>27.24</v>
      </c>
      <c r="E53" s="97">
        <v>1</v>
      </c>
      <c r="F53" s="97">
        <v>27.24</v>
      </c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92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107</v>
      </c>
      <c r="C55" s="96">
        <v>93</v>
      </c>
      <c r="D55" s="96">
        <v>42222</v>
      </c>
      <c r="E55" s="96">
        <v>66</v>
      </c>
      <c r="F55" s="96">
        <v>29930.400000000001</v>
      </c>
      <c r="G55" s="96"/>
      <c r="H55" s="96"/>
      <c r="I55" s="96">
        <v>93</v>
      </c>
      <c r="J55" s="96">
        <v>42188.4</v>
      </c>
      <c r="K55" s="97"/>
      <c r="L55" s="96"/>
    </row>
    <row r="56" spans="1:12" ht="15" x14ac:dyDescent="0.2">
      <c r="A56" s="87">
        <v>51</v>
      </c>
      <c r="B56" s="88" t="s">
        <v>116</v>
      </c>
      <c r="C56" s="96">
        <f t="shared" ref="C56:L56" si="6">SUM(C6,C28,C39,C50,C55)</f>
        <v>740</v>
      </c>
      <c r="D56" s="96">
        <f t="shared" si="6"/>
        <v>786742.17</v>
      </c>
      <c r="E56" s="96">
        <f t="shared" si="6"/>
        <v>611</v>
      </c>
      <c r="F56" s="96">
        <f t="shared" si="6"/>
        <v>658641.98999999987</v>
      </c>
      <c r="G56" s="96">
        <f t="shared" si="6"/>
        <v>25</v>
      </c>
      <c r="H56" s="96">
        <f t="shared" si="6"/>
        <v>39329.129999999997</v>
      </c>
      <c r="I56" s="96">
        <f t="shared" si="6"/>
        <v>130</v>
      </c>
      <c r="J56" s="96">
        <f t="shared" si="6"/>
        <v>62907.08</v>
      </c>
      <c r="K56" s="96">
        <f t="shared" si="6"/>
        <v>52</v>
      </c>
      <c r="L56" s="96">
        <f t="shared" si="6"/>
        <v>39318.69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Славутицький міський суд Київської області,_x000D_
 Початок періоду: 01.01.2021, Кінець періоду: 31.12.2021&amp;LFFC3CECD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view="pageBreakPreview" zoomScale="60" zoomScaleNormal="100" workbookViewId="0">
      <selection activeCell="B29" sqref="B29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96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 x14ac:dyDescent="0.2">
      <c r="A4" s="67">
        <v>1</v>
      </c>
      <c r="B4" s="152" t="s">
        <v>59</v>
      </c>
      <c r="C4" s="153"/>
      <c r="D4" s="154"/>
      <c r="E4" s="93">
        <f>SUM(E5:E25)</f>
        <v>52</v>
      </c>
      <c r="F4" s="93">
        <f>SUM(F5:F25)</f>
        <v>38864.69</v>
      </c>
    </row>
    <row r="5" spans="1:6" ht="20.25" customHeight="1" x14ac:dyDescent="0.2">
      <c r="A5" s="67">
        <v>2</v>
      </c>
      <c r="B5" s="142" t="s">
        <v>60</v>
      </c>
      <c r="C5" s="143"/>
      <c r="D5" s="144"/>
      <c r="E5" s="94"/>
      <c r="F5" s="95"/>
    </row>
    <row r="6" spans="1:6" ht="28.5" customHeight="1" x14ac:dyDescent="0.2">
      <c r="A6" s="67">
        <v>3</v>
      </c>
      <c r="B6" s="142" t="s">
        <v>61</v>
      </c>
      <c r="C6" s="143"/>
      <c r="D6" s="144"/>
      <c r="E6" s="94"/>
      <c r="F6" s="95"/>
    </row>
    <row r="7" spans="1:6" ht="40.5" customHeight="1" x14ac:dyDescent="0.2">
      <c r="A7" s="67">
        <v>4</v>
      </c>
      <c r="B7" s="142" t="s">
        <v>97</v>
      </c>
      <c r="C7" s="143"/>
      <c r="D7" s="144"/>
      <c r="E7" s="94">
        <v>13</v>
      </c>
      <c r="F7" s="95">
        <v>7037</v>
      </c>
    </row>
    <row r="8" spans="1:6" ht="41.25" customHeight="1" x14ac:dyDescent="0.2">
      <c r="A8" s="67">
        <v>5</v>
      </c>
      <c r="B8" s="142" t="s">
        <v>62</v>
      </c>
      <c r="C8" s="143"/>
      <c r="D8" s="144"/>
      <c r="E8" s="94"/>
      <c r="F8" s="95"/>
    </row>
    <row r="9" spans="1:6" ht="30.75" customHeight="1" x14ac:dyDescent="0.2">
      <c r="A9" s="67">
        <v>6</v>
      </c>
      <c r="B9" s="142" t="s">
        <v>63</v>
      </c>
      <c r="C9" s="143"/>
      <c r="D9" s="144"/>
      <c r="E9" s="94"/>
      <c r="F9" s="95"/>
    </row>
    <row r="10" spans="1:6" ht="18" customHeight="1" x14ac:dyDescent="0.2">
      <c r="A10" s="67">
        <v>7</v>
      </c>
      <c r="B10" s="142" t="s">
        <v>64</v>
      </c>
      <c r="C10" s="143"/>
      <c r="D10" s="144"/>
      <c r="E10" s="94"/>
      <c r="F10" s="95"/>
    </row>
    <row r="11" spans="1:6" ht="18.75" customHeight="1" x14ac:dyDescent="0.2">
      <c r="A11" s="67">
        <v>8</v>
      </c>
      <c r="B11" s="142" t="s">
        <v>65</v>
      </c>
      <c r="C11" s="143"/>
      <c r="D11" s="144"/>
      <c r="E11" s="94"/>
      <c r="F11" s="95"/>
    </row>
    <row r="12" spans="1:6" ht="29.25" customHeight="1" x14ac:dyDescent="0.2">
      <c r="A12" s="67">
        <v>9</v>
      </c>
      <c r="B12" s="142" t="s">
        <v>111</v>
      </c>
      <c r="C12" s="143"/>
      <c r="D12" s="144"/>
      <c r="E12" s="94"/>
      <c r="F12" s="95"/>
    </row>
    <row r="13" spans="1:6" ht="20.25" customHeight="1" x14ac:dyDescent="0.2">
      <c r="A13" s="67">
        <v>10</v>
      </c>
      <c r="B13" s="142" t="s">
        <v>98</v>
      </c>
      <c r="C13" s="143"/>
      <c r="D13" s="144"/>
      <c r="E13" s="94">
        <v>3</v>
      </c>
      <c r="F13" s="95">
        <v>3285.21</v>
      </c>
    </row>
    <row r="14" spans="1:6" ht="21" customHeight="1" x14ac:dyDescent="0.2">
      <c r="A14" s="67">
        <v>11</v>
      </c>
      <c r="B14" s="142" t="s">
        <v>66</v>
      </c>
      <c r="C14" s="143"/>
      <c r="D14" s="144"/>
      <c r="E14" s="94">
        <v>36</v>
      </c>
      <c r="F14" s="95">
        <v>28542.48</v>
      </c>
    </row>
    <row r="15" spans="1:6" ht="20.25" customHeight="1" x14ac:dyDescent="0.2">
      <c r="A15" s="67">
        <v>12</v>
      </c>
      <c r="B15" s="142" t="s">
        <v>67</v>
      </c>
      <c r="C15" s="143"/>
      <c r="D15" s="144"/>
      <c r="E15" s="94"/>
      <c r="F15" s="95"/>
    </row>
    <row r="16" spans="1:6" ht="30" customHeight="1" x14ac:dyDescent="0.2">
      <c r="A16" s="67">
        <v>13</v>
      </c>
      <c r="B16" s="142" t="s">
        <v>68</v>
      </c>
      <c r="C16" s="143"/>
      <c r="D16" s="144"/>
      <c r="E16" s="94"/>
      <c r="F16" s="95"/>
    </row>
    <row r="17" spans="1:11" ht="20.25" customHeight="1" x14ac:dyDescent="0.2">
      <c r="A17" s="67">
        <v>14</v>
      </c>
      <c r="B17" s="142" t="s">
        <v>110</v>
      </c>
      <c r="C17" s="143"/>
      <c r="D17" s="144"/>
      <c r="E17" s="94"/>
      <c r="F17" s="95"/>
    </row>
    <row r="18" spans="1:11" ht="27" customHeight="1" x14ac:dyDescent="0.2">
      <c r="A18" s="67">
        <v>15</v>
      </c>
      <c r="B18" s="142" t="s">
        <v>69</v>
      </c>
      <c r="C18" s="143"/>
      <c r="D18" s="144"/>
      <c r="E18" s="94"/>
      <c r="F18" s="95"/>
    </row>
    <row r="19" spans="1:11" ht="54.75" customHeight="1" x14ac:dyDescent="0.2">
      <c r="A19" s="67">
        <v>16</v>
      </c>
      <c r="B19" s="142" t="s">
        <v>70</v>
      </c>
      <c r="C19" s="143"/>
      <c r="D19" s="144"/>
      <c r="E19" s="94"/>
      <c r="F19" s="95"/>
    </row>
    <row r="20" spans="1:11" ht="21" customHeight="1" x14ac:dyDescent="0.2">
      <c r="A20" s="67">
        <v>17</v>
      </c>
      <c r="B20" s="142" t="s">
        <v>94</v>
      </c>
      <c r="C20" s="143"/>
      <c r="D20" s="144"/>
      <c r="E20" s="94"/>
      <c r="F20" s="95"/>
    </row>
    <row r="21" spans="1:11" ht="30" customHeight="1" x14ac:dyDescent="0.2">
      <c r="A21" s="67">
        <v>18</v>
      </c>
      <c r="B21" s="142" t="s">
        <v>93</v>
      </c>
      <c r="C21" s="143"/>
      <c r="D21" s="144"/>
      <c r="E21" s="94"/>
      <c r="F21" s="95"/>
    </row>
    <row r="22" spans="1:11" ht="57" customHeight="1" x14ac:dyDescent="0.2">
      <c r="A22" s="67">
        <v>19</v>
      </c>
      <c r="B22" s="145" t="s">
        <v>95</v>
      </c>
      <c r="C22" s="145"/>
      <c r="D22" s="145"/>
      <c r="E22" s="94"/>
      <c r="F22" s="95"/>
    </row>
    <row r="23" spans="1:11" ht="68.25" customHeight="1" x14ac:dyDescent="0.2">
      <c r="A23" s="67">
        <v>20</v>
      </c>
      <c r="B23" s="142" t="s">
        <v>99</v>
      </c>
      <c r="C23" s="143"/>
      <c r="D23" s="144"/>
      <c r="E23" s="94"/>
      <c r="F23" s="95"/>
    </row>
    <row r="24" spans="1:11" ht="54.75" customHeight="1" x14ac:dyDescent="0.2">
      <c r="A24" s="67">
        <v>21</v>
      </c>
      <c r="B24" s="142" t="s">
        <v>100</v>
      </c>
      <c r="C24" s="143"/>
      <c r="D24" s="144"/>
      <c r="E24" s="94"/>
      <c r="F24" s="95"/>
    </row>
    <row r="25" spans="1:11" ht="54.75" customHeight="1" x14ac:dyDescent="0.2">
      <c r="A25" s="67">
        <v>22</v>
      </c>
      <c r="B25" s="145" t="s">
        <v>109</v>
      </c>
      <c r="C25" s="145"/>
      <c r="D25" s="145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126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 x14ac:dyDescent="0.25">
      <c r="A28" s="70"/>
      <c r="B28" s="53"/>
      <c r="C28" s="61" t="s">
        <v>52</v>
      </c>
      <c r="D28" s="40"/>
      <c r="E28" s="61" t="s">
        <v>55</v>
      </c>
      <c r="I28" s="72"/>
      <c r="J28" s="68"/>
      <c r="K28" s="68"/>
    </row>
    <row r="29" spans="1:11" ht="14.25" x14ac:dyDescent="0.2">
      <c r="A29" s="73"/>
      <c r="B29" s="59" t="s">
        <v>51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 x14ac:dyDescent="0.2">
      <c r="A30" s="73"/>
      <c r="B30" s="38"/>
      <c r="C30" s="61" t="s">
        <v>52</v>
      </c>
      <c r="E30" s="61" t="s">
        <v>55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56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57</v>
      </c>
      <c r="C33" s="141" t="s">
        <v>122</v>
      </c>
      <c r="D33" s="141"/>
      <c r="E33" s="58"/>
      <c r="I33" s="81"/>
      <c r="J33" s="81"/>
      <c r="K33" s="81"/>
    </row>
    <row r="34" spans="1:11" ht="15.75" customHeight="1" x14ac:dyDescent="0.25">
      <c r="A34" s="82"/>
      <c r="B34" s="43" t="s">
        <v>58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B9:D9"/>
    <mergeCell ref="B10:D10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11:D11"/>
    <mergeCell ref="B12:D12"/>
    <mergeCell ref="B13:D13"/>
    <mergeCell ref="B14:D14"/>
    <mergeCell ref="B20:D20"/>
    <mergeCell ref="B22:D22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honeticPr fontId="0" type="noConversion"/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Славутицький міський суд Київської області,_x000D_
 Початок періоду: 01.01.2021, Кінець періоду: 31.12.2021&amp;LFFC3CECD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2022-01-05T10:00:22Z</cp:lastPrinted>
  <dcterms:created xsi:type="dcterms:W3CDTF">2015-09-09T10:27:37Z</dcterms:created>
  <dcterms:modified xsi:type="dcterms:W3CDTF">2022-02-17T08:51:33Z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10_00377_4.2021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FFC3CECD</vt:lpwstr>
  </property>
  <property fmtid="{D5CDD505-2E9C-101B-9397-08002B2CF9AE}" pid="9" name="Підрозділ">
    <vt:lpwstr>Славутицький міський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587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