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<sst xmlns="http://schemas.openxmlformats.org/spreadsheetml/2006/main" count="294" uniqueCount="221">
  <si>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</si>
  <si>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</si>
  <si>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</si>
  <si>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</si>
  <si>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</si>
  <si>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</si>
  <si>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</si>
  <si>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</si>
  <si>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</si>
  <si>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</si>
  <si>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</si>
  <si>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</si>
  <si>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</si>
  <si>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</si>
  <si>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</si>
  <si>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</si>
  <si>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</si>
  <si>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</si>
  <si>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</si>
  <si>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</si>
  <si>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</si>
  <si>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</si>
  <si>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</si>
  <si>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</si>
  <si>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</si>
  <si>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</si>
  <si>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</si>
  <si>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</si>
  <si>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</si>
  <si>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</si>
  <si>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</si>
  <si>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</si>
  <si>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</si>
  <si>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</si>
  <si>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</si>
  <si>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</si>
  <si>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</si>
  <si>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</si>
  <si>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</si>
  <si>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</si>
  <si>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</si>
  <si>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</si>
  <si>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</si>
  <si>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</si>
  <si>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</si>
  <si>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</si>
  <si>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</si>
  <si>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</si>
  <si>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</si>
  <si>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</si>
  <si>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</si>
  <si>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</si>
  <si>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</si>
  <si>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</si>
  <si>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</si>
  <si>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</si>
  <si>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</si>
  <si>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</si>
  <si>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</si>
  <si>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</si>
  <si>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</si>
  <si>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</si>
  <si>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</si>
  <si>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</si>
  <si>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</si>
  <si>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</si>
  <si>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</si>
  <si>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</si>
  <si>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</si>
  <si>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</si>
  <si>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</si>
  <si>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</si>
  <si>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</si>
  <si>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</si>
  <si>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</si>
  <si>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</si>
  <si>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</si>
  <si>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</si>
  <si>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</si>
  <si>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</si>
  <si>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</si>
  <si>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</si>
  <si>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</si>
  <si>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</si>
  <si>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</si>
  <si>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</si>
  <si>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</si>
  <si>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</si>
  <si>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</si>
  <si>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</si>
  <si>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</si>
  <si>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</si>
  <si>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</si>
  <si>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</si>
  <si>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</si>
  <si>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</si>
  <si>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</si>
  <si>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</si>
  <si>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</si>
  <si>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</si>
  <si>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</si>
  <si>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</si>
  <si>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</si>
  <si>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</si>
  <si>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</si>
  <si>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</si>
  <si>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</si>
  <si>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</si>
  <si>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</si>
  <si>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</si>
  <si>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</si>
  <si>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</si>
  <si>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</si>
  <si>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</si>
  <si>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</si>
  <si>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</si>
  <si>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</si>
  <si>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</si>
  <si>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</si>
  <si>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</si>
  <si>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</si>
  <si>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</si>
  <si>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</si>
  <si>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</si>
  <si>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</si>
  <si>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</si>
  <si>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</si>
  <si>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</si>
  <si>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</si>
  <si>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</si>
  <si>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</si>
  <si>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</si>
  <si>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</si>
  <si>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</si>
  <si>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</si>
  <si>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</si>
  <si>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</si>
  <si>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</si>
  <si>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</si>
  <si>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</si>
  <si>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</si>
  <si>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</si>
  <si>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</si>
  <si>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</si>
  <si>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</si>
  <si>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</si>
  <si>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</si>
  <si>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</si>
  <si>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</si>
  <si>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</si>
  <si>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</si>
  <si>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</si>
  <si>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</si>
  <si>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</si>
  <si>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</si>
  <si>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</si>
  <si>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</si>
  <si>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</si>
  <si>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</si>
  <si>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</si>
  <si>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</si>
  <si>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</si>
  <si>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</si>
  <si>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</si>
  <si>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</si>
  <si>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</si>
  <si>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</si>
  <si>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</si>
  <si>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</si>
  <si>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</si>
  <si>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</si>
  <si>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</si>
  <si>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</si>
  <si>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</si>
  <si>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</si>
  <si>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</si>
  <si>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</si>
  <si>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</si>
  <si>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</si>
  <si>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</si>
  <si>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</si>
  <si>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</si>
  <si>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</si>
  <si>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</si>
  <si>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</si>
  <si>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</si>
  <si>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</si>
  <si>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</si>
  <si>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</si>
  <si>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</si>
  <si>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</si>
  <si>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</si>
  <si>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</si>
  <si>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</si>
  <si>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</si>
  <si>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</si>
  <si>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</si>
  <si>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</si>
  <si>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</si>
  <si>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</si>
  <si>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</si>
  <si>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</si>
  <si>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</si>
  <si>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</si>
  <si>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</si>
  <si>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</si>
  <si>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</si>
  <si>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</si>
  <si>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</si>
  <si>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</si>
  <si>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</si>
  <si>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</si>
  <si>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Славутицький міський суд Київської області</t>
  </si>
  <si>
    <t>7101.м. Славутич.Невський квартал 3-а</t>
  </si>
  <si>
    <t>Доручення судів України / іноземних судів</t>
  </si>
  <si>
    <t xml:space="preserve">Розглянуто справ судом присяжних </t>
  </si>
  <si>
    <t>Т.О. Малишенко</t>
  </si>
  <si>
    <t>О.В. Томилко</t>
  </si>
  <si>
    <t>045-79-2-99-24</t>
  </si>
  <si>
    <t>inbox@slm.ko.court.gov.ua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</si>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</sst>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&amp;LC1F92853&amp;C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61</v>
      </c>
      <c r="F6" s="103">
        <v>53</v>
      </c>
      <c r="G6" s="103">
        <v>1</v>
      </c>
      <c r="H6" s="103">
        <v>48</v>
      </c>
      <c r="I6" s="121" t="s">
        <v>208</v>
      </c>
      <c r="J6" s="103">
        <v>13</v>
      </c>
      <c r="K6" s="84">
        <v>3</v>
      </c>
      <c r="L6" s="91">
        <f>E6-F6</f>
        <v>8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91</v>
      </c>
      <c r="F7" s="103">
        <v>91</v>
      </c>
      <c r="G7" s="103"/>
      <c r="H7" s="103">
        <v>91</v>
      </c>
      <c r="I7" s="103">
        <v>89</v>
      </c>
      <c r="J7" s="103"/>
      <c r="K7" s="84"/>
      <c r="L7" s="91">
        <f>E7-F7</f>
        <v>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24</v>
      </c>
      <c r="F9" s="103">
        <v>24</v>
      </c>
      <c r="G9" s="103"/>
      <c r="H9" s="85">
        <v>24</v>
      </c>
      <c r="I9" s="103">
        <v>19</v>
      </c>
      <c r="J9" s="103"/>
      <c r="K9" s="84"/>
      <c r="L9" s="91">
        <f>E9-F9</f>
        <v>0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179</v>
      </c>
      <c r="F16" s="84">
        <f>SUM(F6:F15)</f>
        <v>170</v>
      </c>
      <c r="G16" s="84">
        <f>SUM(G6:G15)</f>
        <v>1</v>
      </c>
      <c r="H16" s="84">
        <f>SUM(H6:H15)</f>
        <v>166</v>
      </c>
      <c r="I16" s="84">
        <f>SUM(I6:I15)</f>
        <v>110</v>
      </c>
      <c r="J16" s="84">
        <f>SUM(J6:J15)</f>
        <v>13</v>
      </c>
      <c r="K16" s="84">
        <f>SUM(K6:K15)</f>
        <v>3</v>
      </c>
      <c r="L16" s="91">
        <f>E16-F16</f>
        <v>9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17</v>
      </c>
      <c r="F17" s="84">
        <v>16</v>
      </c>
      <c r="G17" s="84"/>
      <c r="H17" s="84">
        <v>17</v>
      </c>
      <c r="I17" s="84">
        <v>16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16</v>
      </c>
      <c r="F18" s="84">
        <v>16</v>
      </c>
      <c r="G18" s="84"/>
      <c r="H18" s="84">
        <v>15</v>
      </c>
      <c r="I18" s="84">
        <v>12</v>
      </c>
      <c r="J18" s="84">
        <v>1</v>
      </c>
      <c r="K18" s="84"/>
      <c r="L18" s="91">
        <f>E18-F18</f>
        <v>0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>
        <v>12</v>
      </c>
      <c r="F20" s="84">
        <v>12</v>
      </c>
      <c r="G20" s="84"/>
      <c r="H20" s="84">
        <v>12</v>
      </c>
      <c r="I20" s="84">
        <v>11</v>
      </c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29</v>
      </c>
      <c r="F25" s="94">
        <v>29</v>
      </c>
      <c r="G25" s="94"/>
      <c r="H25" s="94">
        <v>28</v>
      </c>
      <c r="I25" s="94">
        <v>23</v>
      </c>
      <c r="J25" s="94">
        <v>1</v>
      </c>
      <c r="K25" s="94"/>
      <c r="L25" s="91">
        <f>E25-F25</f>
        <v>0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81</v>
      </c>
      <c r="F26" s="84">
        <v>81</v>
      </c>
      <c r="G26" s="84"/>
      <c r="H26" s="84">
        <v>81</v>
      </c>
      <c r="I26" s="84">
        <v>74</v>
      </c>
      <c r="J26" s="84"/>
      <c r="K26" s="84"/>
      <c r="L26" s="91">
        <f>E26-F26</f>
        <v>0</v>
      </c>
    </row>
    <row r="27" spans="1:12" ht="26.25" customHeight="1">
      <c r="A27" s="175"/>
      <c r="B27" s="131" t="s">
        <v>207</v>
      </c>
      <c r="C27" s="132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408</v>
      </c>
      <c r="F28" s="84">
        <v>403</v>
      </c>
      <c r="G28" s="84">
        <v>1</v>
      </c>
      <c r="H28" s="84">
        <v>399</v>
      </c>
      <c r="I28" s="84">
        <v>359</v>
      </c>
      <c r="J28" s="84">
        <v>9</v>
      </c>
      <c r="K28" s="84"/>
      <c r="L28" s="91">
        <f>E28-F28</f>
        <v>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401</v>
      </c>
      <c r="F29" s="84">
        <v>364</v>
      </c>
      <c r="G29" s="84">
        <v>3</v>
      </c>
      <c r="H29" s="84">
        <v>326</v>
      </c>
      <c r="I29" s="84">
        <v>277</v>
      </c>
      <c r="J29" s="84">
        <v>75</v>
      </c>
      <c r="K29" s="84"/>
      <c r="L29" s="91">
        <f>E29-F29</f>
        <v>37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31</v>
      </c>
      <c r="F30" s="84">
        <v>31</v>
      </c>
      <c r="G30" s="84"/>
      <c r="H30" s="84">
        <v>31</v>
      </c>
      <c r="I30" s="84">
        <v>25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26</v>
      </c>
      <c r="F31" s="84">
        <v>25</v>
      </c>
      <c r="G31" s="84"/>
      <c r="H31" s="84">
        <v>22</v>
      </c>
      <c r="I31" s="84">
        <v>19</v>
      </c>
      <c r="J31" s="84">
        <v>4</v>
      </c>
      <c r="K31" s="84"/>
      <c r="L31" s="91">
        <f>E31-F31</f>
        <v>1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6</v>
      </c>
      <c r="F32" s="84">
        <v>6</v>
      </c>
      <c r="G32" s="84"/>
      <c r="H32" s="84">
        <v>6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31" t="s">
        <v>172</v>
      </c>
      <c r="C33" s="132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40</v>
      </c>
      <c r="F37" s="84">
        <v>39</v>
      </c>
      <c r="G37" s="84"/>
      <c r="H37" s="84">
        <v>39</v>
      </c>
      <c r="I37" s="84">
        <v>31</v>
      </c>
      <c r="J37" s="84">
        <v>1</v>
      </c>
      <c r="K37" s="84"/>
      <c r="L37" s="91">
        <f>E37-F37</f>
        <v>1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610</v>
      </c>
      <c r="F40" s="94">
        <v>569</v>
      </c>
      <c r="G40" s="94">
        <v>3</v>
      </c>
      <c r="H40" s="94">
        <v>521</v>
      </c>
      <c r="I40" s="94">
        <v>404</v>
      </c>
      <c r="J40" s="94">
        <v>89</v>
      </c>
      <c r="K40" s="94"/>
      <c r="L40" s="91">
        <f>E40-F40</f>
        <v>41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404</v>
      </c>
      <c r="F41" s="84">
        <v>401</v>
      </c>
      <c r="G41" s="84"/>
      <c r="H41" s="84">
        <v>401</v>
      </c>
      <c r="I41" s="121" t="s">
        <v>208</v>
      </c>
      <c r="J41" s="84">
        <v>3</v>
      </c>
      <c r="K41" s="84"/>
      <c r="L41" s="91">
        <f>E41-F41</f>
        <v>3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16</v>
      </c>
      <c r="F43" s="84">
        <v>16</v>
      </c>
      <c r="G43" s="84"/>
      <c r="H43" s="84">
        <v>16</v>
      </c>
      <c r="I43" s="84">
        <v>16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420</v>
      </c>
      <c r="F45" s="84">
        <f aca="true" t="shared" si="0" ref="F45:K45">F41+F43+F44</f>
        <v>417</v>
      </c>
      <c r="G45" s="84">
        <f t="shared" si="0"/>
        <v>0</v>
      </c>
      <c r="H45" s="84">
        <f t="shared" si="0"/>
        <v>417</v>
      </c>
      <c r="I45" s="84">
        <f>I43+I44</f>
        <v>16</v>
      </c>
      <c r="J45" s="84">
        <f t="shared" si="0"/>
        <v>3</v>
      </c>
      <c r="K45" s="84">
        <f t="shared" si="0"/>
        <v>0</v>
      </c>
      <c r="L45" s="91">
        <f>E45-F45</f>
        <v>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1238</v>
      </c>
      <c r="F46" s="84">
        <f t="shared" si="1"/>
        <v>1185</v>
      </c>
      <c r="G46" s="84">
        <f t="shared" si="1"/>
        <v>4</v>
      </c>
      <c r="H46" s="84">
        <f t="shared" si="1"/>
        <v>1132</v>
      </c>
      <c r="I46" s="84">
        <f t="shared" si="1"/>
        <v>553</v>
      </c>
      <c r="J46" s="84">
        <f t="shared" si="1"/>
        <v>106</v>
      </c>
      <c r="K46" s="84">
        <f t="shared" si="1"/>
        <v>3</v>
      </c>
      <c r="L46" s="91">
        <f>E46-F46</f>
        <v>53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&amp;LC1F92853&amp;C&amp;R2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94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&amp;LC1F92853&amp;C&amp;R3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151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290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255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315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21460896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554436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1046</v>
      </c>
      <c r="F58" s="109">
        <f>F59+F62+F63+F64</f>
        <v>84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163</v>
      </c>
      <c r="F59" s="94">
        <v>1</v>
      </c>
      <c r="G59" s="94">
        <v>2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45</v>
      </c>
      <c r="F60" s="86">
        <v>1</v>
      </c>
      <c r="G60" s="86">
        <v>2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91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27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440</v>
      </c>
      <c r="F63" s="84">
        <v>81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416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822</v>
      </c>
      <c r="G68" s="115">
        <v>12056613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508</v>
      </c>
      <c r="G69" s="117">
        <v>10805840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314</v>
      </c>
      <c r="G70" s="117">
        <v>1250773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445</v>
      </c>
      <c r="G71" s="115">
        <v>542465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&amp;LC1F92853&amp;C&amp;R4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2.830188679245283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23.076923076923077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95.52742616033755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377.3333333333333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412.6666666666667</v>
      </c>
    </row>
    <row r="11" spans="1:4" ht="16.5" customHeight="1">
      <c r="A11" s="223" t="s">
        <v>62</v>
      </c>
      <c r="B11" s="225"/>
      <c r="C11" s="10">
        <v>9</v>
      </c>
      <c r="D11" s="84">
        <v>31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50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31</v>
      </c>
    </row>
    <row r="16" spans="1:4" ht="16.5" customHeight="1">
      <c r="A16" s="252" t="s">
        <v>104</v>
      </c>
      <c r="B16" s="252"/>
      <c r="C16" s="10">
        <v>14</v>
      </c>
      <c r="D16" s="84">
        <v>53</v>
      </c>
    </row>
    <row r="17" spans="1:5" ht="16.5" customHeight="1">
      <c r="A17" s="252" t="s">
        <v>108</v>
      </c>
      <c r="B17" s="252"/>
      <c r="C17" s="10">
        <v>15</v>
      </c>
      <c r="D17" s="84">
        <v>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&amp;LC1F92853&amp;C&amp;R5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2021-09-02T06:14:55Z</cp:lastPrinted>
  <dcterms:created xsi:type="dcterms:W3CDTF">2004-04-20T14:33:35Z</dcterms:created>
  <dcterms:modified xsi:type="dcterms:W3CDTF">2024-01-12T10:38:10Z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C1F92853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