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P:\КОНОНОВА Н.О\Сайт\звіти 2021\"/>
    </mc:Choice>
  </mc:AlternateContent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3'!$A$1:$I$74</definedName>
    <definedName name="_xlnm.Print_Area" localSheetId="0">'Титульний лист '!$A$1:$H$43</definedName>
  </definedNames>
  <calcPr calcId="152511"/>
</workbook>
</file>

<file path=xl/calcChain.xml><?xml version="1.0" encoding="utf-8"?>
<calcChain xmlns="http://schemas.openxmlformats.org/spreadsheetml/2006/main">
  <c r="J16" i="15" l="1"/>
  <c r="J45" i="15"/>
  <c r="J46" i="15"/>
  <c r="K16" i="15"/>
  <c r="K46" i="15" s="1"/>
  <c r="D3" i="22" s="1"/>
  <c r="K45" i="15"/>
  <c r="D4" i="22"/>
  <c r="D5" i="22"/>
  <c r="D6" i="22"/>
  <c r="D7" i="22"/>
  <c r="F16" i="15"/>
  <c r="F46" i="15" s="1"/>
  <c r="F45" i="15"/>
  <c r="H16" i="15"/>
  <c r="H46" i="15" s="1"/>
  <c r="D9" i="22" s="1"/>
  <c r="H45" i="15"/>
  <c r="E16" i="15"/>
  <c r="L16" i="15" s="1"/>
  <c r="E45" i="15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G16" i="15"/>
  <c r="I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I45" i="15"/>
  <c r="I46" i="15" s="1"/>
  <c r="G45" i="15"/>
  <c r="G46" i="15"/>
  <c r="L45" i="15"/>
  <c r="D8" i="22" l="1"/>
  <c r="E46" i="15"/>
  <c r="L46" i="15" l="1"/>
  <c r="D10" i="22"/>
</calcChain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<sst xmlns="http://schemas.openxmlformats.org/spreadsheetml/2006/main" count="292" uniqueCount="219">
  <si>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</si>
  <si>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</si>
  <si>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</si>
  <si>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</si>
  <si>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</si>
  <si>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</si>
  <si>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</si>
  <si>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</si>
  <si>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</si>
  <si>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</si>
  <si>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</si>
  <si>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</si>
  <si>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</si>
  <si>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</si>
  <si>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</si>
  <si>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</si>
  <si>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</si>
  <si>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</si>
  <si>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</si>
  <si>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</si>
  <si>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</si>
  <si>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</si>
  <si>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</si>
  <si>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</si>
  <si>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</si>
  <si>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</si>
  <si>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</si>
  <si>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</si>
  <si>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</si>
  <si>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</si>
  <si>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</si>
  <si>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</si>
  <si>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</si>
  <si>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</si>
  <si>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</si>
  <si>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</si>
  <si>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</si>
  <si>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</si>
  <si>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</si>
  <si>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</si>
  <si>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</si>
  <si>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</si>
  <si>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</si>
  <si>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</si>
  <si>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</si>
  <si>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</si>
  <si>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</si>
  <si>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</si>
  <si>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</si>
  <si>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</si>
  <si>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</si>
  <si>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</si>
  <si>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</si>
  <si>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</si>
  <si>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</si>
  <si>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</si>
  <si>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</si>
  <si>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</si>
  <si>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</si>
  <si>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</si>
  <si>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</si>
  <si>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</si>
  <si>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</si>
  <si>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</si>
  <si>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</si>
  <si>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</si>
  <si>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</si>
  <si>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</si>
  <si>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</si>
  <si>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</si>
  <si>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</si>
  <si>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</si>
  <si>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</si>
  <si>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</si>
  <si>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</si>
  <si>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</si>
  <si>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</si>
  <si>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</si>
  <si>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</si>
  <si>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</si>
  <si>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</si>
  <si>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</si>
  <si>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</si>
  <si>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</si>
  <si>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</si>
  <si>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</si>
  <si>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</si>
  <si>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</si>
  <si>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</si>
  <si>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</si>
  <si>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</si>
  <si>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</si>
  <si>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</si>
  <si>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</si>
  <si>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</si>
  <si>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</si>
  <si>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</si>
  <si>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</si>
  <si>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</si>
  <si>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</si>
  <si>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</si>
  <si>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</si>
  <si>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</si>
  <si>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</si>
  <si>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</si>
  <si>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</si>
  <si>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</si>
  <si>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</si>
  <si>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</si>
  <si>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</si>
  <si>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</si>
  <si>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</si>
  <si>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</si>
  <si>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</si>
  <si>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</si>
  <si>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</si>
  <si>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</si>
  <si>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</si>
  <si>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</si>
  <si>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</si>
  <si>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</si>
  <si>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</si>
  <si>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</si>
  <si>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</si>
  <si>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</si>
  <si>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</si>
  <si>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</si>
  <si>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</si>
  <si>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</si>
  <si>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</si>
  <si>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</si>
  <si>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</si>
  <si>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</si>
  <si>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</si>
  <si>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</si>
  <si>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</si>
  <si>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</si>
  <si>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</si>
  <si>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</si>
  <si>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</si>
  <si>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</si>
  <si>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</si>
  <si>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</si>
  <si>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</si>
  <si>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</si>
  <si>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</si>
  <si>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</si>
  <si>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</si>
  <si>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</si>
  <si>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</si>
  <si>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</si>
  <si>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</si>
  <si>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</si>
  <si>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</si>
  <si>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</si>
  <si>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</si>
  <si>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</si>
  <si>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</si>
  <si>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</si>
  <si>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</si>
  <si>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</si>
  <si>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</si>
  <si>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</si>
  <si>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</si>
  <si>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</si>
  <si>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</si>
  <si>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</si>
  <si>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</si>
  <si>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</si>
  <si>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</si>
  <si>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</si>
  <si>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</si>
  <si>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</si>
  <si>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</si>
  <si>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</si>
  <si>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</si>
  <si>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</si>
  <si>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</si>
  <si>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</si>
  <si>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</si>
  <si>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</si>
  <si>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</si>
  <si>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</si>
  <si>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</si>
  <si>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</si>
  <si>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</si>
  <si>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</si>
  <si>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</si>
  <si>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</si>
  <si>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</si>
  <si>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</si>
  <si>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</si>
  <si>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</si>
  <si>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</si>
  <si>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</si>
  <si>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</si>
  <si>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</si>
  <si>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</si>
  <si>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</si>
  <si>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</si>
  <si>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</si>
  <si>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</si>
  <si>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</si>
  <si>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</si>
  <si>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</si>
  <si>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</si>
  <si>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</si>
  <si>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</si>
  <si>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</si>
  <si>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</si>
  <si>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</si>
  <si>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Славутицький міський суд Київської області</t>
  </si>
  <si>
    <t>7101.м. Славутич.Невський квартал 3-а</t>
  </si>
  <si>
    <t>Доручення судів України / іноземних судів</t>
  </si>
  <si>
    <t xml:space="preserve">Розглянуто справ судом присяжних </t>
  </si>
  <si>
    <t>Т.О. Малишенко</t>
  </si>
  <si>
    <t>О.В. Томилко</t>
  </si>
  <si>
    <t>4 січня 2022 року</t>
  </si>
  <si>
    <t>Голова суду: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</si>
</sst>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56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49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0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1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NumberFormat="1" applyFont="1" applyAlignment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Border="1" applyAlignment="1">
      <alignment horizontal="left" vertical="center" wrapText="1"/>
    </xf>
    <xf numFmtId="0" fontId="55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14" fillId="0" borderId="24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left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="130" zoomScaleNormal="115" zoomScaleSheetLayoutView="130" workbookViewId="0">
      <selection activeCell="B37" sqref="B37:H37"/>
    </sheetView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51" t="s">
        <v>116</v>
      </c>
      <c r="C3" s="151"/>
      <c r="D3" s="151"/>
      <c r="E3" s="151"/>
      <c r="F3" s="151"/>
      <c r="G3" s="151"/>
      <c r="H3" s="151"/>
    </row>
    <row r="4" spans="1:8" ht="14.25" customHeight="1" x14ac:dyDescent="0.25">
      <c r="B4" s="152"/>
      <c r="C4" s="152"/>
      <c r="D4" s="152"/>
      <c r="E4" s="152"/>
      <c r="F4" s="152"/>
      <c r="G4" s="152"/>
      <c r="H4" s="152"/>
    </row>
    <row r="5" spans="1:8" ht="18.95" customHeight="1" x14ac:dyDescent="0.3">
      <c r="B5" s="151"/>
      <c r="C5" s="151"/>
      <c r="D5" s="151"/>
      <c r="E5" s="151"/>
      <c r="F5" s="151"/>
      <c r="G5" s="151"/>
      <c r="H5" s="151"/>
    </row>
    <row r="6" spans="1:8" ht="18.95" customHeight="1" x14ac:dyDescent="0.3">
      <c r="B6" s="12"/>
      <c r="C6" s="151" t="s">
        <v>210</v>
      </c>
      <c r="D6" s="151"/>
      <c r="E6" s="151"/>
      <c r="F6" s="151"/>
      <c r="G6" s="151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9" ht="12.75" customHeight="1" x14ac:dyDescent="0.2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9" ht="12.75" customHeight="1" x14ac:dyDescent="0.2">
      <c r="A18" s="34"/>
      <c r="B18" s="127" t="s">
        <v>19</v>
      </c>
      <c r="C18" s="128"/>
      <c r="D18" s="129"/>
      <c r="E18" s="135"/>
    </row>
    <row r="19" spans="1:9" ht="12.75" customHeight="1" x14ac:dyDescent="0.2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9" ht="12.95" customHeight="1" x14ac:dyDescent="0.2">
      <c r="A20" s="34"/>
      <c r="B20" s="132"/>
      <c r="C20" s="133"/>
      <c r="D20" s="134"/>
      <c r="E20" s="135"/>
      <c r="F20" s="125"/>
      <c r="G20" s="126"/>
      <c r="H20" s="126"/>
    </row>
    <row r="21" spans="1:9" ht="12.95" customHeight="1" x14ac:dyDescent="0.2">
      <c r="A21" s="34"/>
      <c r="B21" s="25"/>
      <c r="C21" s="26"/>
      <c r="D21" s="34"/>
      <c r="E21" s="35"/>
      <c r="F21" s="125"/>
      <c r="G21" s="126"/>
      <c r="H21" s="126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9" t="s">
        <v>21</v>
      </c>
      <c r="C33" s="140"/>
      <c r="D33" s="147" t="s">
        <v>211</v>
      </c>
      <c r="E33" s="147"/>
      <c r="F33" s="147"/>
      <c r="G33" s="147"/>
      <c r="H33" s="14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9" t="s">
        <v>212</v>
      </c>
      <c r="E35" s="149"/>
      <c r="F35" s="149"/>
      <c r="G35" s="149"/>
      <c r="H35" s="150"/>
      <c r="I35" s="28"/>
    </row>
    <row r="36" spans="1:9" ht="12.95" customHeight="1" x14ac:dyDescent="0.2">
      <c r="A36" s="34"/>
      <c r="B36" s="27"/>
      <c r="C36" s="28"/>
      <c r="D36" s="149"/>
      <c r="E36" s="149"/>
      <c r="F36" s="149"/>
      <c r="G36" s="149"/>
      <c r="H36" s="150"/>
      <c r="I36" s="28"/>
    </row>
    <row r="37" spans="1:9" ht="12.95" customHeight="1" x14ac:dyDescent="0.2">
      <c r="A37" s="34"/>
      <c r="B37" s="141"/>
      <c r="C37" s="142"/>
      <c r="D37" s="142"/>
      <c r="E37" s="142"/>
      <c r="F37" s="142"/>
      <c r="G37" s="142"/>
      <c r="H37" s="143"/>
    </row>
    <row r="38" spans="1:9" ht="12.75" customHeight="1" x14ac:dyDescent="0.2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95" customHeight="1" x14ac:dyDescent="0.2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&amp;C&amp;LA37FE2B9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zoomScale="60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2" s="4" customFormat="1" ht="30" customHeight="1" x14ac:dyDescent="0.2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 x14ac:dyDescent="0.2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 x14ac:dyDescent="0.2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71" t="s">
        <v>41</v>
      </c>
      <c r="B6" s="178" t="s">
        <v>25</v>
      </c>
      <c r="C6" s="179"/>
      <c r="D6" s="39">
        <v>1</v>
      </c>
      <c r="E6" s="103">
        <v>64</v>
      </c>
      <c r="F6" s="103">
        <v>57</v>
      </c>
      <c r="G6" s="103">
        <v>1</v>
      </c>
      <c r="H6" s="103">
        <v>56</v>
      </c>
      <c r="I6" s="121" t="s">
        <v>209</v>
      </c>
      <c r="J6" s="103">
        <v>8</v>
      </c>
      <c r="K6" s="84">
        <v>1</v>
      </c>
      <c r="L6" s="91">
        <f t="shared" ref="L6:L46" si="0">E6-F6</f>
        <v>7</v>
      </c>
    </row>
    <row r="7" spans="1:12" s="4" customFormat="1" ht="24.75" customHeight="1" x14ac:dyDescent="0.2">
      <c r="A7" s="172"/>
      <c r="B7" s="178" t="s">
        <v>124</v>
      </c>
      <c r="C7" s="179"/>
      <c r="D7" s="39">
        <v>2</v>
      </c>
      <c r="E7" s="103">
        <v>39</v>
      </c>
      <c r="F7" s="103">
        <v>39</v>
      </c>
      <c r="G7" s="103"/>
      <c r="H7" s="103">
        <v>39</v>
      </c>
      <c r="I7" s="103">
        <v>27</v>
      </c>
      <c r="J7" s="103"/>
      <c r="K7" s="84"/>
      <c r="L7" s="91">
        <f t="shared" si="0"/>
        <v>0</v>
      </c>
    </row>
    <row r="8" spans="1:12" s="4" customFormat="1" ht="24" customHeight="1" x14ac:dyDescent="0.2">
      <c r="A8" s="172"/>
      <c r="B8" s="178" t="s">
        <v>29</v>
      </c>
      <c r="C8" s="179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72"/>
      <c r="B9" s="178" t="s">
        <v>28</v>
      </c>
      <c r="C9" s="179"/>
      <c r="D9" s="39">
        <v>4</v>
      </c>
      <c r="E9" s="103">
        <v>15</v>
      </c>
      <c r="F9" s="103">
        <v>15</v>
      </c>
      <c r="G9" s="103"/>
      <c r="H9" s="85">
        <v>14</v>
      </c>
      <c r="I9" s="103">
        <v>8</v>
      </c>
      <c r="J9" s="103">
        <v>1</v>
      </c>
      <c r="K9" s="84"/>
      <c r="L9" s="91">
        <f t="shared" si="0"/>
        <v>0</v>
      </c>
    </row>
    <row r="10" spans="1:12" s="4" customFormat="1" ht="27" customHeight="1" x14ac:dyDescent="0.2">
      <c r="A10" s="172"/>
      <c r="B10" s="178" t="s">
        <v>171</v>
      </c>
      <c r="C10" s="179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72"/>
      <c r="B11" s="178" t="s">
        <v>125</v>
      </c>
      <c r="C11" s="179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72"/>
      <c r="B12" s="178" t="s">
        <v>190</v>
      </c>
      <c r="C12" s="179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 t="shared" si="0"/>
        <v>0</v>
      </c>
    </row>
    <row r="13" spans="1:12" s="4" customFormat="1" ht="15" customHeight="1" x14ac:dyDescent="0.2">
      <c r="A13" s="172"/>
      <c r="B13" s="178" t="s">
        <v>123</v>
      </c>
      <c r="C13" s="179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72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72"/>
      <c r="B15" s="178" t="s">
        <v>201</v>
      </c>
      <c r="C15" s="179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73"/>
      <c r="B16" s="6" t="s">
        <v>36</v>
      </c>
      <c r="C16" s="6"/>
      <c r="D16" s="39">
        <v>11</v>
      </c>
      <c r="E16" s="84">
        <f t="shared" ref="E16:K16" si="1">SUM(E6:E15)</f>
        <v>119</v>
      </c>
      <c r="F16" s="84">
        <f t="shared" si="1"/>
        <v>112</v>
      </c>
      <c r="G16" s="84">
        <f t="shared" si="1"/>
        <v>1</v>
      </c>
      <c r="H16" s="84">
        <f t="shared" si="1"/>
        <v>110</v>
      </c>
      <c r="I16" s="84">
        <f t="shared" si="1"/>
        <v>35</v>
      </c>
      <c r="J16" s="84">
        <f t="shared" si="1"/>
        <v>9</v>
      </c>
      <c r="K16" s="84">
        <f t="shared" si="1"/>
        <v>1</v>
      </c>
      <c r="L16" s="91">
        <f t="shared" si="0"/>
        <v>7</v>
      </c>
    </row>
    <row r="17" spans="1:12" ht="16.5" customHeight="1" x14ac:dyDescent="0.25">
      <c r="A17" s="171" t="s">
        <v>58</v>
      </c>
      <c r="B17" s="163" t="s">
        <v>31</v>
      </c>
      <c r="C17" s="164"/>
      <c r="D17" s="39">
        <v>12</v>
      </c>
      <c r="E17" s="84">
        <v>18</v>
      </c>
      <c r="F17" s="84">
        <v>18</v>
      </c>
      <c r="G17" s="84"/>
      <c r="H17" s="84">
        <v>18</v>
      </c>
      <c r="I17" s="84">
        <v>13</v>
      </c>
      <c r="J17" s="84"/>
      <c r="K17" s="84"/>
      <c r="L17" s="91">
        <f t="shared" si="0"/>
        <v>0</v>
      </c>
    </row>
    <row r="18" spans="1:12" ht="13.5" customHeight="1" x14ac:dyDescent="0.25">
      <c r="A18" s="172"/>
      <c r="B18" s="96"/>
      <c r="C18" s="97" t="s">
        <v>168</v>
      </c>
      <c r="D18" s="39">
        <v>13</v>
      </c>
      <c r="E18" s="84">
        <v>14</v>
      </c>
      <c r="F18" s="84">
        <v>13</v>
      </c>
      <c r="G18" s="84"/>
      <c r="H18" s="84">
        <v>13</v>
      </c>
      <c r="I18" s="84">
        <v>8</v>
      </c>
      <c r="J18" s="84">
        <v>1</v>
      </c>
      <c r="K18" s="84"/>
      <c r="L18" s="91">
        <f t="shared" si="0"/>
        <v>1</v>
      </c>
    </row>
    <row r="19" spans="1:12" ht="26.25" customHeight="1" x14ac:dyDescent="0.25">
      <c r="A19" s="172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72"/>
      <c r="B20" s="178" t="s">
        <v>28</v>
      </c>
      <c r="C20" s="179"/>
      <c r="D20" s="39">
        <v>15</v>
      </c>
      <c r="E20" s="84">
        <v>20</v>
      </c>
      <c r="F20" s="84">
        <v>20</v>
      </c>
      <c r="G20" s="84"/>
      <c r="H20" s="84">
        <v>20</v>
      </c>
      <c r="I20" s="84">
        <v>16</v>
      </c>
      <c r="J20" s="84"/>
      <c r="K20" s="84"/>
      <c r="L20" s="91">
        <f t="shared" si="0"/>
        <v>0</v>
      </c>
    </row>
    <row r="21" spans="1:12" ht="24" customHeight="1" x14ac:dyDescent="0.25">
      <c r="A21" s="172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72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72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72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73"/>
      <c r="B25" s="6" t="s">
        <v>36</v>
      </c>
      <c r="C25" s="6"/>
      <c r="D25" s="39">
        <v>20</v>
      </c>
      <c r="E25" s="94">
        <v>39</v>
      </c>
      <c r="F25" s="94">
        <v>38</v>
      </c>
      <c r="G25" s="94"/>
      <c r="H25" s="94">
        <v>38</v>
      </c>
      <c r="I25" s="94">
        <v>24</v>
      </c>
      <c r="J25" s="94">
        <v>1</v>
      </c>
      <c r="K25" s="94"/>
      <c r="L25" s="91">
        <f t="shared" si="0"/>
        <v>1</v>
      </c>
    </row>
    <row r="26" spans="1:12" ht="18" customHeight="1" x14ac:dyDescent="0.25">
      <c r="A26" s="168" t="s">
        <v>112</v>
      </c>
      <c r="B26" s="163" t="s">
        <v>126</v>
      </c>
      <c r="C26" s="164"/>
      <c r="D26" s="39">
        <v>21</v>
      </c>
      <c r="E26" s="84">
        <v>131</v>
      </c>
      <c r="F26" s="84">
        <v>130</v>
      </c>
      <c r="G26" s="84">
        <v>1</v>
      </c>
      <c r="H26" s="84">
        <v>130</v>
      </c>
      <c r="I26" s="84">
        <v>109</v>
      </c>
      <c r="J26" s="84">
        <v>1</v>
      </c>
      <c r="K26" s="84"/>
      <c r="L26" s="91">
        <f t="shared" si="0"/>
        <v>1</v>
      </c>
    </row>
    <row r="27" spans="1:12" ht="26.25" customHeight="1" x14ac:dyDescent="0.25">
      <c r="A27" s="168"/>
      <c r="B27" s="163" t="s">
        <v>208</v>
      </c>
      <c r="C27" s="164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2</v>
      </c>
      <c r="J27" s="111"/>
      <c r="K27" s="111"/>
      <c r="L27" s="91">
        <f t="shared" si="0"/>
        <v>0</v>
      </c>
    </row>
    <row r="28" spans="1:12" ht="15.75" customHeight="1" x14ac:dyDescent="0.25">
      <c r="A28" s="168"/>
      <c r="B28" s="163" t="s">
        <v>31</v>
      </c>
      <c r="C28" s="164"/>
      <c r="D28" s="39">
        <v>23</v>
      </c>
      <c r="E28" s="84">
        <v>401</v>
      </c>
      <c r="F28" s="84">
        <v>388</v>
      </c>
      <c r="G28" s="84">
        <v>1</v>
      </c>
      <c r="H28" s="84">
        <v>394</v>
      </c>
      <c r="I28" s="84">
        <v>356</v>
      </c>
      <c r="J28" s="84">
        <v>7</v>
      </c>
      <c r="K28" s="84"/>
      <c r="L28" s="91">
        <f t="shared" si="0"/>
        <v>13</v>
      </c>
    </row>
    <row r="29" spans="1:12" ht="14.25" customHeight="1" x14ac:dyDescent="0.25">
      <c r="A29" s="168"/>
      <c r="B29" s="95"/>
      <c r="C29" s="97" t="s">
        <v>169</v>
      </c>
      <c r="D29" s="39">
        <v>24</v>
      </c>
      <c r="E29" s="84">
        <v>432</v>
      </c>
      <c r="F29" s="84">
        <v>363</v>
      </c>
      <c r="G29" s="84">
        <v>4</v>
      </c>
      <c r="H29" s="84">
        <v>360</v>
      </c>
      <c r="I29" s="84">
        <v>284</v>
      </c>
      <c r="J29" s="84">
        <v>72</v>
      </c>
      <c r="K29" s="84"/>
      <c r="L29" s="91">
        <f t="shared" si="0"/>
        <v>69</v>
      </c>
    </row>
    <row r="30" spans="1:12" ht="17.25" customHeight="1" x14ac:dyDescent="0.25">
      <c r="A30" s="168"/>
      <c r="B30" s="163" t="s">
        <v>32</v>
      </c>
      <c r="C30" s="164"/>
      <c r="D30" s="39">
        <v>25</v>
      </c>
      <c r="E30" s="84">
        <v>17</v>
      </c>
      <c r="F30" s="84">
        <v>17</v>
      </c>
      <c r="G30" s="84"/>
      <c r="H30" s="84">
        <v>17</v>
      </c>
      <c r="I30" s="84">
        <v>14</v>
      </c>
      <c r="J30" s="84"/>
      <c r="K30" s="84"/>
      <c r="L30" s="91">
        <f t="shared" si="0"/>
        <v>0</v>
      </c>
    </row>
    <row r="31" spans="1:12" ht="18" customHeight="1" x14ac:dyDescent="0.25">
      <c r="A31" s="168"/>
      <c r="B31" s="95"/>
      <c r="C31" s="97" t="s">
        <v>170</v>
      </c>
      <c r="D31" s="39">
        <v>26</v>
      </c>
      <c r="E31" s="84">
        <v>14</v>
      </c>
      <c r="F31" s="84">
        <v>14</v>
      </c>
      <c r="G31" s="84"/>
      <c r="H31" s="84">
        <v>12</v>
      </c>
      <c r="I31" s="84">
        <v>12</v>
      </c>
      <c r="J31" s="84">
        <v>2</v>
      </c>
      <c r="K31" s="84"/>
      <c r="L31" s="91">
        <f t="shared" si="0"/>
        <v>0</v>
      </c>
    </row>
    <row r="32" spans="1:12" ht="18" customHeight="1" x14ac:dyDescent="0.25">
      <c r="A32" s="168"/>
      <c r="B32" s="163" t="s">
        <v>33</v>
      </c>
      <c r="C32" s="164"/>
      <c r="D32" s="39">
        <v>27</v>
      </c>
      <c r="E32" s="84">
        <v>4</v>
      </c>
      <c r="F32" s="84">
        <v>3</v>
      </c>
      <c r="G32" s="84"/>
      <c r="H32" s="84">
        <v>4</v>
      </c>
      <c r="I32" s="84">
        <v>3</v>
      </c>
      <c r="J32" s="84"/>
      <c r="K32" s="84"/>
      <c r="L32" s="91">
        <f t="shared" si="0"/>
        <v>1</v>
      </c>
    </row>
    <row r="33" spans="1:12" ht="26.25" customHeight="1" x14ac:dyDescent="0.25">
      <c r="A33" s="168"/>
      <c r="B33" s="163" t="s">
        <v>172</v>
      </c>
      <c r="C33" s="164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 t="shared" si="0"/>
        <v>0</v>
      </c>
    </row>
    <row r="34" spans="1:12" ht="18" customHeight="1" x14ac:dyDescent="0.25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74" t="s">
        <v>129</v>
      </c>
      <c r="C36" s="175"/>
      <c r="D36" s="39">
        <v>31</v>
      </c>
      <c r="E36" s="84">
        <v>9</v>
      </c>
      <c r="F36" s="84">
        <v>9</v>
      </c>
      <c r="G36" s="84"/>
      <c r="H36" s="84">
        <v>9</v>
      </c>
      <c r="I36" s="84">
        <v>2</v>
      </c>
      <c r="J36" s="84"/>
      <c r="K36" s="84"/>
      <c r="L36" s="91">
        <f t="shared" si="0"/>
        <v>0</v>
      </c>
    </row>
    <row r="37" spans="1:12" ht="26.25" customHeight="1" x14ac:dyDescent="0.25">
      <c r="A37" s="168"/>
      <c r="B37" s="174" t="s">
        <v>35</v>
      </c>
      <c r="C37" s="175"/>
      <c r="D37" s="39">
        <v>32</v>
      </c>
      <c r="E37" s="84">
        <v>57</v>
      </c>
      <c r="F37" s="84">
        <v>56</v>
      </c>
      <c r="G37" s="84"/>
      <c r="H37" s="84">
        <v>54</v>
      </c>
      <c r="I37" s="84">
        <v>33</v>
      </c>
      <c r="J37" s="84">
        <v>3</v>
      </c>
      <c r="K37" s="84"/>
      <c r="L37" s="91">
        <f t="shared" si="0"/>
        <v>1</v>
      </c>
    </row>
    <row r="38" spans="1:12" ht="40.5" customHeight="1" x14ac:dyDescent="0.25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 t="shared" si="0"/>
        <v>0</v>
      </c>
    </row>
    <row r="39" spans="1:12" ht="18" customHeight="1" x14ac:dyDescent="0.25">
      <c r="A39" s="168"/>
      <c r="B39" s="163" t="s">
        <v>213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704</v>
      </c>
      <c r="F40" s="94">
        <v>627</v>
      </c>
      <c r="G40" s="94">
        <v>5</v>
      </c>
      <c r="H40" s="94">
        <v>619</v>
      </c>
      <c r="I40" s="94">
        <v>447</v>
      </c>
      <c r="J40" s="94">
        <v>85</v>
      </c>
      <c r="K40" s="94"/>
      <c r="L40" s="91">
        <f t="shared" si="0"/>
        <v>77</v>
      </c>
    </row>
    <row r="41" spans="1:12" ht="18.75" customHeight="1" x14ac:dyDescent="0.25">
      <c r="A41" s="156" t="s">
        <v>43</v>
      </c>
      <c r="B41" s="166" t="s">
        <v>44</v>
      </c>
      <c r="C41" s="166"/>
      <c r="D41" s="39">
        <v>36</v>
      </c>
      <c r="E41" s="84">
        <v>199</v>
      </c>
      <c r="F41" s="84">
        <v>193</v>
      </c>
      <c r="G41" s="84"/>
      <c r="H41" s="84">
        <v>197</v>
      </c>
      <c r="I41" s="121" t="s">
        <v>209</v>
      </c>
      <c r="J41" s="84">
        <v>2</v>
      </c>
      <c r="K41" s="84"/>
      <c r="L41" s="91">
        <f t="shared" si="0"/>
        <v>6</v>
      </c>
    </row>
    <row r="42" spans="1:12" ht="16.5" customHeight="1" x14ac:dyDescent="0.25">
      <c r="A42" s="156"/>
      <c r="B42" s="176" t="s">
        <v>47</v>
      </c>
      <c r="C42" s="177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209</v>
      </c>
      <c r="J42" s="84"/>
      <c r="K42" s="84"/>
      <c r="L42" s="91">
        <f t="shared" si="0"/>
        <v>0</v>
      </c>
    </row>
    <row r="43" spans="1:12" ht="26.25" customHeight="1" x14ac:dyDescent="0.25">
      <c r="A43" s="156"/>
      <c r="B43" s="167" t="s">
        <v>42</v>
      </c>
      <c r="C43" s="167"/>
      <c r="D43" s="39">
        <v>38</v>
      </c>
      <c r="E43" s="84">
        <v>3</v>
      </c>
      <c r="F43" s="84">
        <v>2</v>
      </c>
      <c r="G43" s="84"/>
      <c r="H43" s="84">
        <v>3</v>
      </c>
      <c r="I43" s="84">
        <v>3</v>
      </c>
      <c r="J43" s="84"/>
      <c r="K43" s="84"/>
      <c r="L43" s="91">
        <f t="shared" si="0"/>
        <v>1</v>
      </c>
    </row>
    <row r="44" spans="1:12" ht="15.75" customHeight="1" x14ac:dyDescent="0.25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56"/>
      <c r="B45" s="6" t="s">
        <v>36</v>
      </c>
      <c r="C45" s="70"/>
      <c r="D45" s="39">
        <v>40</v>
      </c>
      <c r="E45" s="84">
        <f>E41+E43+E44</f>
        <v>202</v>
      </c>
      <c r="F45" s="84">
        <f t="shared" ref="F45:K45" si="2">F41+F43+F44</f>
        <v>195</v>
      </c>
      <c r="G45" s="84">
        <f t="shared" si="2"/>
        <v>0</v>
      </c>
      <c r="H45" s="84">
        <f t="shared" si="2"/>
        <v>200</v>
      </c>
      <c r="I45" s="84">
        <f>I43+I44</f>
        <v>3</v>
      </c>
      <c r="J45" s="84">
        <f t="shared" si="2"/>
        <v>2</v>
      </c>
      <c r="K45" s="84">
        <f t="shared" si="2"/>
        <v>0</v>
      </c>
      <c r="L45" s="91">
        <f t="shared" si="0"/>
        <v>7</v>
      </c>
    </row>
    <row r="46" spans="1:12" ht="15.75" customHeight="1" x14ac:dyDescent="0.25">
      <c r="A46" s="165" t="s">
        <v>194</v>
      </c>
      <c r="B46" s="165"/>
      <c r="C46" s="165"/>
      <c r="D46" s="39">
        <v>41</v>
      </c>
      <c r="E46" s="84">
        <f t="shared" ref="E46:K46" si="3">E16+E25+E40+E45</f>
        <v>1064</v>
      </c>
      <c r="F46" s="84">
        <f t="shared" si="3"/>
        <v>972</v>
      </c>
      <c r="G46" s="84">
        <f t="shared" si="3"/>
        <v>6</v>
      </c>
      <c r="H46" s="84">
        <f t="shared" si="3"/>
        <v>967</v>
      </c>
      <c r="I46" s="84">
        <f t="shared" si="3"/>
        <v>509</v>
      </c>
      <c r="J46" s="84">
        <f t="shared" si="3"/>
        <v>97</v>
      </c>
      <c r="K46" s="84">
        <f t="shared" si="3"/>
        <v>1</v>
      </c>
      <c r="L46" s="91">
        <f t="shared" si="0"/>
        <v>92</v>
      </c>
    </row>
    <row r="47" spans="1:12" x14ac:dyDescent="0.25">
      <c r="A47" s="41"/>
      <c r="B47" s="42"/>
      <c r="C47" s="42"/>
    </row>
  </sheetData>
  <mergeCells count="47">
    <mergeCell ref="B8:C8"/>
    <mergeCell ref="B13:C13"/>
    <mergeCell ref="B9:C9"/>
    <mergeCell ref="B11:C11"/>
    <mergeCell ref="B12:C12"/>
    <mergeCell ref="B14:C14"/>
    <mergeCell ref="B17:C17"/>
    <mergeCell ref="B20:C20"/>
    <mergeCell ref="A5:C5"/>
    <mergeCell ref="B15:C15"/>
    <mergeCell ref="B10:C10"/>
    <mergeCell ref="A6:A16"/>
    <mergeCell ref="B6:C6"/>
    <mergeCell ref="B7:C7"/>
    <mergeCell ref="B34:C34"/>
    <mergeCell ref="B36:C36"/>
    <mergeCell ref="B37:C37"/>
    <mergeCell ref="B42:C42"/>
    <mergeCell ref="B35:C35"/>
    <mergeCell ref="B33:C33"/>
    <mergeCell ref="A17:A25"/>
    <mergeCell ref="B26:C26"/>
    <mergeCell ref="B28:C28"/>
    <mergeCell ref="B22:C22"/>
    <mergeCell ref="B24:C24"/>
    <mergeCell ref="B23:C23"/>
    <mergeCell ref="B21:C21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&amp;R2&amp;C&amp;R2&amp;LA37FE2B9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view="pageBreakPreview" zoomScale="60" zoomScaleNormal="100"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37" t="s">
        <v>137</v>
      </c>
      <c r="B1" s="237"/>
      <c r="C1" s="237"/>
      <c r="D1" s="237"/>
      <c r="E1" s="40"/>
      <c r="F1" s="44"/>
    </row>
    <row r="2" spans="1:7" ht="22.5" customHeight="1" x14ac:dyDescent="0.2">
      <c r="A2" s="215" t="s">
        <v>4</v>
      </c>
      <c r="B2" s="215"/>
      <c r="C2" s="215"/>
      <c r="D2" s="215"/>
      <c r="E2" s="215"/>
      <c r="F2" s="8" t="s">
        <v>37</v>
      </c>
      <c r="G2" s="8" t="s">
        <v>5</v>
      </c>
    </row>
    <row r="3" spans="1:7" ht="17.25" customHeight="1" x14ac:dyDescent="0.2">
      <c r="A3" s="205" t="s">
        <v>41</v>
      </c>
      <c r="B3" s="223" t="s">
        <v>195</v>
      </c>
      <c r="C3" s="223"/>
      <c r="D3" s="223"/>
      <c r="E3" s="223"/>
      <c r="F3" s="69">
        <v>1</v>
      </c>
      <c r="G3" s="84">
        <v>1</v>
      </c>
    </row>
    <row r="4" spans="1:7" ht="17.25" customHeight="1" x14ac:dyDescent="0.2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 x14ac:dyDescent="0.2">
      <c r="A5" s="206"/>
      <c r="B5" s="220" t="s">
        <v>71</v>
      </c>
      <c r="C5" s="221"/>
      <c r="D5" s="221"/>
      <c r="E5" s="222"/>
      <c r="F5" s="69">
        <v>3</v>
      </c>
      <c r="G5" s="84">
        <v>7</v>
      </c>
    </row>
    <row r="6" spans="1:7" ht="17.25" customHeight="1" x14ac:dyDescent="0.2">
      <c r="A6" s="206"/>
      <c r="B6" s="216" t="s">
        <v>66</v>
      </c>
      <c r="C6" s="213" t="s">
        <v>67</v>
      </c>
      <c r="D6" s="213"/>
      <c r="E6" s="213"/>
      <c r="F6" s="69">
        <v>4</v>
      </c>
      <c r="G6" s="84"/>
    </row>
    <row r="7" spans="1:7" ht="25.5" customHeight="1" x14ac:dyDescent="0.2">
      <c r="A7" s="206"/>
      <c r="B7" s="225"/>
      <c r="C7" s="213" t="s">
        <v>68</v>
      </c>
      <c r="D7" s="213"/>
      <c r="E7" s="213"/>
      <c r="F7" s="69">
        <v>5</v>
      </c>
      <c r="G7" s="84"/>
    </row>
    <row r="8" spans="1:7" ht="18.75" customHeight="1" x14ac:dyDescent="0.2">
      <c r="A8" s="206"/>
      <c r="B8" s="225"/>
      <c r="C8" s="216" t="s">
        <v>69</v>
      </c>
      <c r="D8" s="213" t="s">
        <v>70</v>
      </c>
      <c r="E8" s="213"/>
      <c r="F8" s="69">
        <v>6</v>
      </c>
      <c r="G8" s="84">
        <v>1</v>
      </c>
    </row>
    <row r="9" spans="1:7" ht="18.75" customHeight="1" x14ac:dyDescent="0.2">
      <c r="A9" s="206"/>
      <c r="B9" s="225"/>
      <c r="C9" s="216"/>
      <c r="D9" s="213" t="s">
        <v>56</v>
      </c>
      <c r="E9" s="213"/>
      <c r="F9" s="69">
        <v>7</v>
      </c>
      <c r="G9" s="84">
        <v>1</v>
      </c>
    </row>
    <row r="10" spans="1:7" ht="18.75" customHeight="1" x14ac:dyDescent="0.2">
      <c r="A10" s="206"/>
      <c r="B10" s="225"/>
      <c r="C10" s="216"/>
      <c r="D10" s="213" t="s">
        <v>57</v>
      </c>
      <c r="E10" s="213"/>
      <c r="F10" s="69">
        <v>8</v>
      </c>
      <c r="G10" s="84"/>
    </row>
    <row r="11" spans="1:7" ht="18.75" customHeight="1" x14ac:dyDescent="0.2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 x14ac:dyDescent="0.2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 x14ac:dyDescent="0.2">
      <c r="A13" s="206"/>
      <c r="B13" s="224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 x14ac:dyDescent="0.2">
      <c r="A14" s="206"/>
      <c r="B14" s="224"/>
      <c r="C14" s="213" t="s">
        <v>77</v>
      </c>
      <c r="D14" s="213"/>
      <c r="E14" s="213"/>
      <c r="F14" s="69">
        <v>12</v>
      </c>
      <c r="G14" s="84">
        <v>13</v>
      </c>
    </row>
    <row r="15" spans="1:7" ht="12" customHeight="1" x14ac:dyDescent="0.2">
      <c r="A15" s="206"/>
      <c r="B15" s="224"/>
      <c r="C15" s="213" t="s">
        <v>83</v>
      </c>
      <c r="D15" s="213"/>
      <c r="E15" s="213"/>
      <c r="F15" s="69">
        <v>13</v>
      </c>
      <c r="G15" s="84">
        <v>1</v>
      </c>
    </row>
    <row r="16" spans="1:7" ht="12" customHeight="1" x14ac:dyDescent="0.2">
      <c r="A16" s="206"/>
      <c r="B16" s="224"/>
      <c r="C16" s="214" t="s">
        <v>78</v>
      </c>
      <c r="D16" s="214"/>
      <c r="E16" s="214"/>
      <c r="F16" s="69">
        <v>14</v>
      </c>
      <c r="G16" s="84">
        <v>3</v>
      </c>
    </row>
    <row r="17" spans="1:7" ht="12" customHeight="1" x14ac:dyDescent="0.2">
      <c r="A17" s="206"/>
      <c r="B17" s="224"/>
      <c r="C17" s="214" t="s">
        <v>79</v>
      </c>
      <c r="D17" s="214"/>
      <c r="E17" s="214"/>
      <c r="F17" s="69">
        <v>15</v>
      </c>
      <c r="G17" s="84">
        <v>3</v>
      </c>
    </row>
    <row r="18" spans="1:7" ht="12" customHeight="1" x14ac:dyDescent="0.2">
      <c r="A18" s="206"/>
      <c r="B18" s="224"/>
      <c r="C18" s="213" t="s">
        <v>80</v>
      </c>
      <c r="D18" s="213"/>
      <c r="E18" s="213"/>
      <c r="F18" s="69">
        <v>16</v>
      </c>
      <c r="G18" s="84">
        <v>2</v>
      </c>
    </row>
    <row r="19" spans="1:7" ht="12" customHeight="1" x14ac:dyDescent="0.2">
      <c r="A19" s="206"/>
      <c r="B19" s="224"/>
      <c r="C19" s="213" t="s">
        <v>81</v>
      </c>
      <c r="D19" s="213"/>
      <c r="E19" s="213"/>
      <c r="F19" s="69">
        <v>17</v>
      </c>
      <c r="G19" s="84"/>
    </row>
    <row r="20" spans="1:7" ht="12" customHeight="1" x14ac:dyDescent="0.2">
      <c r="A20" s="206"/>
      <c r="B20" s="224"/>
      <c r="C20" s="214" t="s">
        <v>82</v>
      </c>
      <c r="D20" s="214"/>
      <c r="E20" s="214"/>
      <c r="F20" s="69">
        <v>18</v>
      </c>
      <c r="G20" s="84">
        <v>47</v>
      </c>
    </row>
    <row r="21" spans="1:7" ht="12" customHeight="1" x14ac:dyDescent="0.2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 x14ac:dyDescent="0.2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07"/>
      <c r="B27" s="229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 x14ac:dyDescent="0.2">
      <c r="A28" s="239" t="s">
        <v>58</v>
      </c>
      <c r="B28" s="199" t="s">
        <v>195</v>
      </c>
      <c r="C28" s="200"/>
      <c r="D28" s="200"/>
      <c r="E28" s="201"/>
      <c r="F28" s="69">
        <v>26</v>
      </c>
      <c r="G28" s="86"/>
    </row>
    <row r="29" spans="1:7" ht="27" customHeight="1" x14ac:dyDescent="0.2">
      <c r="A29" s="240"/>
      <c r="B29" s="217" t="s">
        <v>48</v>
      </c>
      <c r="C29" s="218"/>
      <c r="D29" s="218"/>
      <c r="E29" s="219"/>
      <c r="F29" s="69">
        <v>27</v>
      </c>
      <c r="G29" s="84">
        <v>1</v>
      </c>
    </row>
    <row r="30" spans="1:7" ht="12" customHeight="1" x14ac:dyDescent="0.2">
      <c r="A30" s="240"/>
      <c r="B30" s="187" t="s">
        <v>63</v>
      </c>
      <c r="C30" s="230" t="s">
        <v>49</v>
      </c>
      <c r="D30" s="231"/>
      <c r="E30" s="232"/>
      <c r="F30" s="69">
        <v>28</v>
      </c>
      <c r="G30" s="84"/>
    </row>
    <row r="31" spans="1:7" ht="12" customHeight="1" x14ac:dyDescent="0.2">
      <c r="A31" s="240"/>
      <c r="B31" s="187"/>
      <c r="C31" s="188" t="s">
        <v>50</v>
      </c>
      <c r="D31" s="189" t="s">
        <v>51</v>
      </c>
      <c r="E31" s="191"/>
      <c r="F31" s="69">
        <v>29</v>
      </c>
      <c r="G31" s="84"/>
    </row>
    <row r="32" spans="1:7" ht="12" customHeight="1" x14ac:dyDescent="0.2">
      <c r="A32" s="240"/>
      <c r="B32" s="187"/>
      <c r="C32" s="188"/>
      <c r="D32" s="189" t="s">
        <v>52</v>
      </c>
      <c r="E32" s="191"/>
      <c r="F32" s="69">
        <v>30</v>
      </c>
      <c r="G32" s="84"/>
    </row>
    <row r="33" spans="1:9" ht="12" customHeight="1" x14ac:dyDescent="0.2">
      <c r="A33" s="240"/>
      <c r="B33" s="187"/>
      <c r="C33" s="189" t="s">
        <v>53</v>
      </c>
      <c r="D33" s="190"/>
      <c r="E33" s="191"/>
      <c r="F33" s="69">
        <v>31</v>
      </c>
      <c r="G33" s="84"/>
    </row>
    <row r="34" spans="1:9" ht="12" customHeight="1" x14ac:dyDescent="0.2">
      <c r="A34" s="240"/>
      <c r="B34" s="187"/>
      <c r="C34" s="189" t="s">
        <v>54</v>
      </c>
      <c r="D34" s="190"/>
      <c r="E34" s="191"/>
      <c r="F34" s="69">
        <v>32</v>
      </c>
      <c r="G34" s="84"/>
    </row>
    <row r="35" spans="1:9" ht="12" customHeight="1" x14ac:dyDescent="0.2">
      <c r="A35" s="240"/>
      <c r="B35" s="187" t="s">
        <v>64</v>
      </c>
      <c r="C35" s="189" t="s">
        <v>55</v>
      </c>
      <c r="D35" s="190"/>
      <c r="E35" s="191"/>
      <c r="F35" s="69">
        <v>33</v>
      </c>
      <c r="G35" s="84"/>
    </row>
    <row r="36" spans="1:9" ht="12" customHeight="1" x14ac:dyDescent="0.2">
      <c r="A36" s="240"/>
      <c r="B36" s="187"/>
      <c r="C36" s="189" t="s">
        <v>56</v>
      </c>
      <c r="D36" s="190"/>
      <c r="E36" s="191"/>
      <c r="F36" s="69">
        <v>34</v>
      </c>
      <c r="G36" s="84"/>
    </row>
    <row r="37" spans="1:9" ht="12" customHeight="1" x14ac:dyDescent="0.2">
      <c r="A37" s="240"/>
      <c r="B37" s="187"/>
      <c r="C37" s="189" t="s">
        <v>57</v>
      </c>
      <c r="D37" s="190"/>
      <c r="E37" s="191"/>
      <c r="F37" s="69">
        <v>35</v>
      </c>
      <c r="G37" s="84"/>
    </row>
    <row r="38" spans="1:9" ht="12" customHeight="1" x14ac:dyDescent="0.2">
      <c r="A38" s="240"/>
      <c r="B38" s="202" t="s">
        <v>65</v>
      </c>
      <c r="C38" s="203"/>
      <c r="D38" s="203"/>
      <c r="E38" s="204"/>
      <c r="F38" s="69">
        <v>36</v>
      </c>
      <c r="G38" s="84">
        <f>SUM(G39:G43)</f>
        <v>0</v>
      </c>
    </row>
    <row r="39" spans="1:9" ht="12" customHeight="1" x14ac:dyDescent="0.2">
      <c r="A39" s="240"/>
      <c r="B39" s="196" t="s">
        <v>130</v>
      </c>
      <c r="C39" s="192" t="s">
        <v>131</v>
      </c>
      <c r="D39" s="193"/>
      <c r="E39" s="194"/>
      <c r="F39" s="69">
        <v>37</v>
      </c>
      <c r="G39" s="84"/>
    </row>
    <row r="40" spans="1:9" ht="12" customHeight="1" x14ac:dyDescent="0.2">
      <c r="A40" s="240"/>
      <c r="B40" s="197"/>
      <c r="C40" s="192" t="s">
        <v>132</v>
      </c>
      <c r="D40" s="193"/>
      <c r="E40" s="194"/>
      <c r="F40" s="69">
        <v>38</v>
      </c>
      <c r="G40" s="84"/>
    </row>
    <row r="41" spans="1:9" ht="12" customHeight="1" x14ac:dyDescent="0.2">
      <c r="A41" s="240"/>
      <c r="B41" s="197"/>
      <c r="C41" s="192" t="s">
        <v>133</v>
      </c>
      <c r="D41" s="193"/>
      <c r="E41" s="194"/>
      <c r="F41" s="69">
        <v>39</v>
      </c>
      <c r="G41" s="84"/>
    </row>
    <row r="42" spans="1:9" ht="12" customHeight="1" x14ac:dyDescent="0.2">
      <c r="A42" s="240"/>
      <c r="B42" s="197"/>
      <c r="C42" s="192" t="s">
        <v>134</v>
      </c>
      <c r="D42" s="193"/>
      <c r="E42" s="194"/>
      <c r="F42" s="69">
        <v>40</v>
      </c>
      <c r="G42" s="84"/>
    </row>
    <row r="43" spans="1:9" ht="12" customHeight="1" x14ac:dyDescent="0.2">
      <c r="A43" s="241"/>
      <c r="B43" s="198"/>
      <c r="C43" s="192" t="s">
        <v>173</v>
      </c>
      <c r="D43" s="193"/>
      <c r="E43" s="194"/>
      <c r="F43" s="69">
        <v>41</v>
      </c>
      <c r="G43" s="84"/>
    </row>
    <row r="44" spans="1:9" ht="12.75" customHeight="1" x14ac:dyDescent="0.2">
      <c r="A44" s="233" t="s">
        <v>59</v>
      </c>
      <c r="B44" s="199" t="s">
        <v>195</v>
      </c>
      <c r="C44" s="200"/>
      <c r="D44" s="200"/>
      <c r="E44" s="201"/>
      <c r="F44" s="69">
        <v>42</v>
      </c>
      <c r="G44" s="86">
        <v>4</v>
      </c>
      <c r="I44" s="93"/>
    </row>
    <row r="45" spans="1:9" ht="27" customHeight="1" x14ac:dyDescent="0.2">
      <c r="A45" s="234"/>
      <c r="B45" s="236" t="s">
        <v>48</v>
      </c>
      <c r="C45" s="236"/>
      <c r="D45" s="236"/>
      <c r="E45" s="236"/>
      <c r="F45" s="69">
        <v>43</v>
      </c>
      <c r="G45" s="84">
        <v>18</v>
      </c>
    </row>
    <row r="46" spans="1:9" ht="12" customHeight="1" x14ac:dyDescent="0.2">
      <c r="A46" s="234"/>
      <c r="B46" s="187" t="s">
        <v>63</v>
      </c>
      <c r="C46" s="195" t="s">
        <v>49</v>
      </c>
      <c r="D46" s="195"/>
      <c r="E46" s="195"/>
      <c r="F46" s="69">
        <v>44</v>
      </c>
      <c r="G46" s="84">
        <v>10</v>
      </c>
    </row>
    <row r="47" spans="1:9" ht="12" customHeight="1" x14ac:dyDescent="0.2">
      <c r="A47" s="234"/>
      <c r="B47" s="187"/>
      <c r="C47" s="188" t="s">
        <v>50</v>
      </c>
      <c r="D47" s="185" t="s">
        <v>51</v>
      </c>
      <c r="E47" s="185"/>
      <c r="F47" s="69">
        <v>45</v>
      </c>
      <c r="G47" s="104">
        <v>5</v>
      </c>
    </row>
    <row r="48" spans="1:9" ht="12" customHeight="1" x14ac:dyDescent="0.2">
      <c r="A48" s="234"/>
      <c r="B48" s="187"/>
      <c r="C48" s="188"/>
      <c r="D48" s="185" t="s">
        <v>52</v>
      </c>
      <c r="E48" s="185"/>
      <c r="F48" s="69">
        <v>46</v>
      </c>
      <c r="G48" s="84">
        <v>5</v>
      </c>
    </row>
    <row r="49" spans="1:7" ht="12" customHeight="1" x14ac:dyDescent="0.2">
      <c r="A49" s="234"/>
      <c r="B49" s="187"/>
      <c r="C49" s="185" t="s">
        <v>53</v>
      </c>
      <c r="D49" s="185"/>
      <c r="E49" s="185"/>
      <c r="F49" s="69">
        <v>47</v>
      </c>
      <c r="G49" s="84"/>
    </row>
    <row r="50" spans="1:7" ht="12" customHeight="1" x14ac:dyDescent="0.2">
      <c r="A50" s="234"/>
      <c r="B50" s="187"/>
      <c r="C50" s="185" t="s">
        <v>54</v>
      </c>
      <c r="D50" s="185"/>
      <c r="E50" s="185"/>
      <c r="F50" s="69">
        <v>48</v>
      </c>
      <c r="G50" s="84">
        <v>1</v>
      </c>
    </row>
    <row r="51" spans="1:7" ht="12" customHeight="1" x14ac:dyDescent="0.2">
      <c r="A51" s="234"/>
      <c r="B51" s="187" t="s">
        <v>64</v>
      </c>
      <c r="C51" s="185" t="s">
        <v>55</v>
      </c>
      <c r="D51" s="185"/>
      <c r="E51" s="185"/>
      <c r="F51" s="69">
        <v>49</v>
      </c>
      <c r="G51" s="84">
        <v>1</v>
      </c>
    </row>
    <row r="52" spans="1:7" ht="12" customHeight="1" x14ac:dyDescent="0.2">
      <c r="A52" s="234"/>
      <c r="B52" s="187"/>
      <c r="C52" s="185" t="s">
        <v>56</v>
      </c>
      <c r="D52" s="185"/>
      <c r="E52" s="185"/>
      <c r="F52" s="69">
        <v>50</v>
      </c>
      <c r="G52" s="84"/>
    </row>
    <row r="53" spans="1:7" ht="12" customHeight="1" x14ac:dyDescent="0.2">
      <c r="A53" s="234"/>
      <c r="B53" s="187"/>
      <c r="C53" s="185" t="s">
        <v>57</v>
      </c>
      <c r="D53" s="185"/>
      <c r="E53" s="185"/>
      <c r="F53" s="69">
        <v>51</v>
      </c>
      <c r="G53" s="84"/>
    </row>
    <row r="54" spans="1:7" ht="12" customHeight="1" x14ac:dyDescent="0.2">
      <c r="A54" s="234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 x14ac:dyDescent="0.2">
      <c r="A55" s="234"/>
      <c r="B55" s="196" t="s">
        <v>130</v>
      </c>
      <c r="C55" s="186" t="s">
        <v>131</v>
      </c>
      <c r="D55" s="186"/>
      <c r="E55" s="186"/>
      <c r="F55" s="69">
        <v>53</v>
      </c>
      <c r="G55" s="84"/>
    </row>
    <row r="56" spans="1:7" ht="12" customHeight="1" x14ac:dyDescent="0.2">
      <c r="A56" s="234"/>
      <c r="B56" s="197"/>
      <c r="C56" s="186" t="s">
        <v>132</v>
      </c>
      <c r="D56" s="186"/>
      <c r="E56" s="186"/>
      <c r="F56" s="69">
        <v>54</v>
      </c>
      <c r="G56" s="84"/>
    </row>
    <row r="57" spans="1:7" ht="12" customHeight="1" x14ac:dyDescent="0.2">
      <c r="A57" s="234"/>
      <c r="B57" s="197"/>
      <c r="C57" s="186" t="s">
        <v>133</v>
      </c>
      <c r="D57" s="186"/>
      <c r="E57" s="186"/>
      <c r="F57" s="69">
        <v>55</v>
      </c>
      <c r="G57" s="84"/>
    </row>
    <row r="58" spans="1:7" ht="12" customHeight="1" x14ac:dyDescent="0.2">
      <c r="A58" s="234"/>
      <c r="B58" s="197"/>
      <c r="C58" s="186" t="s">
        <v>134</v>
      </c>
      <c r="D58" s="186"/>
      <c r="E58" s="186"/>
      <c r="F58" s="69">
        <v>56</v>
      </c>
      <c r="G58" s="84"/>
    </row>
    <row r="59" spans="1:7" ht="12" customHeight="1" x14ac:dyDescent="0.2">
      <c r="A59" s="235"/>
      <c r="B59" s="198"/>
      <c r="C59" s="192" t="s">
        <v>173</v>
      </c>
      <c r="D59" s="193"/>
      <c r="E59" s="194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C53:E53"/>
    <mergeCell ref="C59:E59"/>
    <mergeCell ref="B55:B59"/>
    <mergeCell ref="C55:E55"/>
    <mergeCell ref="C56:E56"/>
    <mergeCell ref="C57:E57"/>
    <mergeCell ref="B13:B20"/>
    <mergeCell ref="B6:B10"/>
    <mergeCell ref="C51:E51"/>
    <mergeCell ref="C52:E52"/>
    <mergeCell ref="B11:D12"/>
    <mergeCell ref="C20:E20"/>
    <mergeCell ref="B21:B27"/>
    <mergeCell ref="C30:E30"/>
    <mergeCell ref="C41:E41"/>
    <mergeCell ref="C35:E35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17:E17"/>
    <mergeCell ref="C18:E18"/>
    <mergeCell ref="C42:E42"/>
    <mergeCell ref="C36:E36"/>
    <mergeCell ref="B28:E28"/>
    <mergeCell ref="C40:E40"/>
    <mergeCell ref="C37:E37"/>
    <mergeCell ref="B38:E38"/>
    <mergeCell ref="D47:E4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&amp;R3&amp;C&amp;R3&amp;LA37FE2B9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view="pageBreakPreview" topLeftCell="A43" zoomScaleNormal="100" zoomScaleSheetLayoutView="100" workbookViewId="0">
      <selection activeCell="B14" sqref="B14:G14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237" t="s">
        <v>138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 x14ac:dyDescent="0.2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 x14ac:dyDescent="0.2">
      <c r="A3" s="250" t="s">
        <v>41</v>
      </c>
      <c r="B3" s="199" t="s">
        <v>141</v>
      </c>
      <c r="C3" s="200"/>
      <c r="D3" s="200"/>
      <c r="E3" s="200"/>
      <c r="F3" s="200"/>
      <c r="G3" s="201"/>
      <c r="H3" s="10">
        <v>1</v>
      </c>
      <c r="I3" s="86">
        <v>56</v>
      </c>
    </row>
    <row r="4" spans="1:9" ht="14.25" customHeight="1" x14ac:dyDescent="0.2">
      <c r="A4" s="250"/>
      <c r="B4" s="251" t="s">
        <v>1</v>
      </c>
      <c r="C4" s="244" t="s">
        <v>135</v>
      </c>
      <c r="D4" s="245"/>
      <c r="E4" s="245"/>
      <c r="F4" s="245"/>
      <c r="G4" s="246"/>
      <c r="H4" s="10">
        <v>2</v>
      </c>
      <c r="I4" s="86">
        <v>52</v>
      </c>
    </row>
    <row r="5" spans="1:9" ht="14.25" customHeight="1" x14ac:dyDescent="0.2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 x14ac:dyDescent="0.2">
      <c r="A6" s="250"/>
      <c r="B6" s="252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 x14ac:dyDescent="0.2">
      <c r="A7" s="250"/>
      <c r="B7" s="252"/>
      <c r="C7" s="244" t="s">
        <v>7</v>
      </c>
      <c r="D7" s="245"/>
      <c r="E7" s="245"/>
      <c r="F7" s="245"/>
      <c r="G7" s="246"/>
      <c r="H7" s="10">
        <v>5</v>
      </c>
      <c r="I7" s="86">
        <v>4</v>
      </c>
    </row>
    <row r="8" spans="1:9" ht="14.25" customHeight="1" x14ac:dyDescent="0.2">
      <c r="A8" s="250"/>
      <c r="B8" s="252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 x14ac:dyDescent="0.2">
      <c r="A9" s="250"/>
      <c r="B9" s="253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 x14ac:dyDescent="0.2">
      <c r="A10" s="250"/>
      <c r="B10" s="247" t="s">
        <v>140</v>
      </c>
      <c r="C10" s="248"/>
      <c r="D10" s="248"/>
      <c r="E10" s="248"/>
      <c r="F10" s="248"/>
      <c r="G10" s="249"/>
      <c r="H10" s="10">
        <v>8</v>
      </c>
      <c r="I10" s="86"/>
    </row>
    <row r="11" spans="1:9" ht="15" customHeight="1" x14ac:dyDescent="0.2">
      <c r="A11" s="250"/>
      <c r="B11" s="247" t="s">
        <v>38</v>
      </c>
      <c r="C11" s="248"/>
      <c r="D11" s="248"/>
      <c r="E11" s="248"/>
      <c r="F11" s="248"/>
      <c r="G11" s="249"/>
      <c r="H11" s="10">
        <v>9</v>
      </c>
      <c r="I11" s="86"/>
    </row>
    <row r="12" spans="1:9" ht="15" customHeight="1" x14ac:dyDescent="0.2">
      <c r="A12" s="250"/>
      <c r="B12" s="247" t="s">
        <v>39</v>
      </c>
      <c r="C12" s="248"/>
      <c r="D12" s="248"/>
      <c r="E12" s="248"/>
      <c r="F12" s="248"/>
      <c r="G12" s="249"/>
      <c r="H12" s="10">
        <v>10</v>
      </c>
      <c r="I12" s="86"/>
    </row>
    <row r="13" spans="1:9" ht="15" customHeight="1" x14ac:dyDescent="0.2">
      <c r="A13" s="250"/>
      <c r="B13" s="247" t="s">
        <v>167</v>
      </c>
      <c r="C13" s="248"/>
      <c r="D13" s="248"/>
      <c r="E13" s="248"/>
      <c r="F13" s="248"/>
      <c r="G13" s="249"/>
      <c r="H13" s="10">
        <v>11</v>
      </c>
      <c r="I13" s="86"/>
    </row>
    <row r="14" spans="1:9" ht="15" customHeight="1" x14ac:dyDescent="0.2">
      <c r="A14" s="250"/>
      <c r="B14" s="280" t="s">
        <v>6</v>
      </c>
      <c r="C14" s="281"/>
      <c r="D14" s="281"/>
      <c r="E14" s="281"/>
      <c r="F14" s="281"/>
      <c r="G14" s="282"/>
      <c r="H14" s="10">
        <v>12</v>
      </c>
      <c r="I14" s="86"/>
    </row>
    <row r="15" spans="1:9" ht="15" customHeight="1" x14ac:dyDescent="0.2">
      <c r="A15" s="250"/>
      <c r="B15" s="280" t="s">
        <v>40</v>
      </c>
      <c r="C15" s="281"/>
      <c r="D15" s="281"/>
      <c r="E15" s="281"/>
      <c r="F15" s="281"/>
      <c r="G15" s="282"/>
      <c r="H15" s="10">
        <v>13</v>
      </c>
      <c r="I15" s="86"/>
    </row>
    <row r="16" spans="1:9" ht="15" customHeight="1" x14ac:dyDescent="0.2">
      <c r="A16" s="250"/>
      <c r="B16" s="287" t="s">
        <v>153</v>
      </c>
      <c r="C16" s="288"/>
      <c r="D16" s="288"/>
      <c r="E16" s="288"/>
      <c r="F16" s="288"/>
      <c r="G16" s="289"/>
      <c r="H16" s="10">
        <v>14</v>
      </c>
      <c r="I16" s="86"/>
    </row>
    <row r="17" spans="1:9" ht="15" customHeight="1" x14ac:dyDescent="0.2">
      <c r="A17" s="250"/>
      <c r="B17" s="287" t="s">
        <v>161</v>
      </c>
      <c r="C17" s="288"/>
      <c r="D17" s="288"/>
      <c r="E17" s="288"/>
      <c r="F17" s="288"/>
      <c r="G17" s="289"/>
      <c r="H17" s="10">
        <v>15</v>
      </c>
      <c r="I17" s="86"/>
    </row>
    <row r="18" spans="1:9" ht="15" customHeight="1" x14ac:dyDescent="0.2">
      <c r="A18" s="250"/>
      <c r="B18" s="247" t="s">
        <v>142</v>
      </c>
      <c r="C18" s="248"/>
      <c r="D18" s="248"/>
      <c r="E18" s="248"/>
      <c r="F18" s="248"/>
      <c r="G18" s="249"/>
      <c r="H18" s="10">
        <v>16</v>
      </c>
      <c r="I18" s="86"/>
    </row>
    <row r="19" spans="1:9" ht="15" customHeight="1" x14ac:dyDescent="0.2">
      <c r="A19" s="250"/>
      <c r="B19" s="247" t="s">
        <v>143</v>
      </c>
      <c r="C19" s="248"/>
      <c r="D19" s="248"/>
      <c r="E19" s="248"/>
      <c r="F19" s="248"/>
      <c r="G19" s="249"/>
      <c r="H19" s="10">
        <v>17</v>
      </c>
      <c r="I19" s="86"/>
    </row>
    <row r="20" spans="1:9" ht="15" customHeight="1" x14ac:dyDescent="0.2">
      <c r="A20" s="250"/>
      <c r="B20" s="247" t="s">
        <v>144</v>
      </c>
      <c r="C20" s="248"/>
      <c r="D20" s="248"/>
      <c r="E20" s="248"/>
      <c r="F20" s="248"/>
      <c r="G20" s="249"/>
      <c r="H20" s="10">
        <v>18</v>
      </c>
      <c r="I20" s="86">
        <v>72</v>
      </c>
    </row>
    <row r="21" spans="1:9" ht="15" customHeight="1" x14ac:dyDescent="0.2">
      <c r="A21" s="250"/>
      <c r="B21" s="247" t="s">
        <v>145</v>
      </c>
      <c r="C21" s="248"/>
      <c r="D21" s="248"/>
      <c r="E21" s="248"/>
      <c r="F21" s="248"/>
      <c r="G21" s="249"/>
      <c r="H21" s="10">
        <v>19</v>
      </c>
      <c r="I21" s="86">
        <v>2</v>
      </c>
    </row>
    <row r="22" spans="1:9" ht="15" customHeight="1" x14ac:dyDescent="0.2">
      <c r="A22" s="250"/>
      <c r="B22" s="247" t="s">
        <v>146</v>
      </c>
      <c r="C22" s="248"/>
      <c r="D22" s="248"/>
      <c r="E22" s="248"/>
      <c r="F22" s="248"/>
      <c r="G22" s="249"/>
      <c r="H22" s="10">
        <v>20</v>
      </c>
      <c r="I22" s="86"/>
    </row>
    <row r="23" spans="1:9" ht="15" customHeight="1" x14ac:dyDescent="0.2">
      <c r="A23" s="250"/>
      <c r="B23" s="247" t="s">
        <v>214</v>
      </c>
      <c r="C23" s="248"/>
      <c r="D23" s="248"/>
      <c r="E23" s="248"/>
      <c r="F23" s="248"/>
      <c r="G23" s="249"/>
      <c r="H23" s="10">
        <v>21</v>
      </c>
      <c r="I23" s="86"/>
    </row>
    <row r="24" spans="1:9" ht="26.25" customHeight="1" x14ac:dyDescent="0.2">
      <c r="A24" s="250"/>
      <c r="B24" s="220" t="s">
        <v>163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 x14ac:dyDescent="0.2">
      <c r="A25" s="250" t="s">
        <v>58</v>
      </c>
      <c r="B25" s="290" t="s">
        <v>148</v>
      </c>
      <c r="C25" s="290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 x14ac:dyDescent="0.2">
      <c r="A26" s="250"/>
      <c r="B26" s="290"/>
      <c r="C26" s="290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 x14ac:dyDescent="0.2">
      <c r="A27" s="250"/>
      <c r="B27" s="290"/>
      <c r="C27" s="290"/>
      <c r="D27" s="268" t="s">
        <v>196</v>
      </c>
      <c r="E27" s="269"/>
      <c r="F27" s="269"/>
      <c r="G27" s="270"/>
      <c r="H27" s="10">
        <v>25</v>
      </c>
      <c r="I27" s="86">
        <v>11</v>
      </c>
    </row>
    <row r="28" spans="1:9" ht="14.25" customHeight="1" x14ac:dyDescent="0.2">
      <c r="A28" s="250"/>
      <c r="B28" s="273" t="s">
        <v>93</v>
      </c>
      <c r="C28" s="273"/>
      <c r="D28" s="217" t="s">
        <v>60</v>
      </c>
      <c r="E28" s="218"/>
      <c r="F28" s="218"/>
      <c r="G28" s="219"/>
      <c r="H28" s="10">
        <v>26</v>
      </c>
      <c r="I28" s="84">
        <v>39</v>
      </c>
    </row>
    <row r="29" spans="1:9" ht="14.25" customHeight="1" x14ac:dyDescent="0.2">
      <c r="A29" s="250"/>
      <c r="B29" s="273"/>
      <c r="C29" s="273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 x14ac:dyDescent="0.2">
      <c r="A30" s="250"/>
      <c r="B30" s="273"/>
      <c r="C30" s="273"/>
      <c r="D30" s="284" t="s">
        <v>115</v>
      </c>
      <c r="E30" s="285"/>
      <c r="F30" s="285"/>
      <c r="G30" s="286"/>
      <c r="H30" s="10">
        <v>28</v>
      </c>
      <c r="I30" s="84"/>
    </row>
    <row r="31" spans="1:9" ht="16.5" customHeight="1" x14ac:dyDescent="0.2">
      <c r="A31" s="250"/>
      <c r="B31" s="273" t="s">
        <v>109</v>
      </c>
      <c r="C31" s="273"/>
      <c r="D31" s="274" t="s">
        <v>110</v>
      </c>
      <c r="E31" s="275"/>
      <c r="F31" s="275"/>
      <c r="G31" s="276"/>
      <c r="H31" s="10">
        <v>29</v>
      </c>
      <c r="I31" s="84">
        <v>100000</v>
      </c>
    </row>
    <row r="32" spans="1:9" ht="16.5" customHeight="1" x14ac:dyDescent="0.2">
      <c r="A32" s="250"/>
      <c r="B32" s="273"/>
      <c r="C32" s="273"/>
      <c r="D32" s="274" t="s">
        <v>111</v>
      </c>
      <c r="E32" s="275"/>
      <c r="F32" s="275"/>
      <c r="G32" s="276"/>
      <c r="H32" s="10">
        <v>30</v>
      </c>
      <c r="I32" s="84"/>
    </row>
    <row r="33" spans="1:10" ht="15" customHeight="1" x14ac:dyDescent="0.2">
      <c r="A33" s="250"/>
      <c r="B33" s="277" t="s">
        <v>147</v>
      </c>
      <c r="C33" s="278"/>
      <c r="D33" s="278"/>
      <c r="E33" s="278"/>
      <c r="F33" s="278"/>
      <c r="G33" s="279"/>
      <c r="H33" s="10">
        <v>31</v>
      </c>
      <c r="I33" s="84"/>
    </row>
    <row r="34" spans="1:10" ht="15" customHeight="1" x14ac:dyDescent="0.2">
      <c r="A34" s="250"/>
      <c r="B34" s="247" t="s">
        <v>143</v>
      </c>
      <c r="C34" s="248"/>
      <c r="D34" s="248"/>
      <c r="E34" s="248"/>
      <c r="F34" s="248"/>
      <c r="G34" s="249"/>
      <c r="H34" s="10">
        <v>32</v>
      </c>
      <c r="I34" s="84">
        <v>1</v>
      </c>
    </row>
    <row r="35" spans="1:10" ht="15" customHeight="1" x14ac:dyDescent="0.2">
      <c r="A35" s="250"/>
      <c r="B35" s="247" t="s">
        <v>144</v>
      </c>
      <c r="C35" s="248"/>
      <c r="D35" s="248"/>
      <c r="E35" s="248"/>
      <c r="F35" s="248"/>
      <c r="G35" s="249"/>
      <c r="H35" s="10">
        <v>33</v>
      </c>
      <c r="I35" s="84">
        <v>6</v>
      </c>
    </row>
    <row r="36" spans="1:10" ht="27" customHeight="1" x14ac:dyDescent="0.2">
      <c r="A36" s="250"/>
      <c r="B36" s="220" t="s">
        <v>162</v>
      </c>
      <c r="C36" s="221"/>
      <c r="D36" s="221"/>
      <c r="E36" s="221"/>
      <c r="F36" s="221"/>
      <c r="G36" s="222"/>
      <c r="H36" s="10">
        <v>34</v>
      </c>
      <c r="I36" s="84">
        <v>2</v>
      </c>
    </row>
    <row r="37" spans="1:10" ht="12.75" customHeight="1" x14ac:dyDescent="0.2">
      <c r="A37" s="314" t="s">
        <v>112</v>
      </c>
      <c r="B37" s="317" t="s">
        <v>197</v>
      </c>
      <c r="C37" s="318"/>
      <c r="D37" s="291" t="s">
        <v>198</v>
      </c>
      <c r="E37" s="291"/>
      <c r="F37" s="291"/>
      <c r="G37" s="291"/>
      <c r="H37" s="10">
        <v>35</v>
      </c>
      <c r="I37" s="94">
        <v>138</v>
      </c>
      <c r="J37" s="108"/>
    </row>
    <row r="38" spans="1:10" ht="12.75" customHeight="1" x14ac:dyDescent="0.2">
      <c r="A38" s="315"/>
      <c r="B38" s="319"/>
      <c r="C38" s="320"/>
      <c r="D38" s="291" t="s">
        <v>199</v>
      </c>
      <c r="E38" s="291"/>
      <c r="F38" s="291"/>
      <c r="G38" s="291"/>
      <c r="H38" s="10">
        <v>36</v>
      </c>
      <c r="I38" s="94">
        <v>295</v>
      </c>
    </row>
    <row r="39" spans="1:10" ht="15" customHeight="1" x14ac:dyDescent="0.2">
      <c r="A39" s="315"/>
      <c r="B39" s="321"/>
      <c r="C39" s="322"/>
      <c r="D39" s="283" t="s">
        <v>200</v>
      </c>
      <c r="E39" s="283"/>
      <c r="F39" s="283"/>
      <c r="G39" s="283"/>
      <c r="H39" s="10">
        <v>37</v>
      </c>
      <c r="I39" s="94">
        <v>237</v>
      </c>
    </row>
    <row r="40" spans="1:10" ht="15" customHeight="1" x14ac:dyDescent="0.2">
      <c r="A40" s="315"/>
      <c r="B40" s="273" t="s">
        <v>93</v>
      </c>
      <c r="C40" s="273"/>
      <c r="D40" s="217" t="s">
        <v>60</v>
      </c>
      <c r="E40" s="218"/>
      <c r="F40" s="218"/>
      <c r="G40" s="219"/>
      <c r="H40" s="10">
        <v>38</v>
      </c>
      <c r="I40" s="84">
        <v>371</v>
      </c>
    </row>
    <row r="41" spans="1:10" ht="15" customHeight="1" x14ac:dyDescent="0.2">
      <c r="A41" s="315"/>
      <c r="B41" s="273"/>
      <c r="C41" s="273"/>
      <c r="D41" s="217" t="s">
        <v>61</v>
      </c>
      <c r="E41" s="218"/>
      <c r="F41" s="218"/>
      <c r="G41" s="219"/>
      <c r="H41" s="10">
        <v>39</v>
      </c>
      <c r="I41" s="84">
        <v>333</v>
      </c>
    </row>
    <row r="42" spans="1:10" ht="15" customHeight="1" x14ac:dyDescent="0.2">
      <c r="A42" s="315"/>
      <c r="B42" s="273"/>
      <c r="C42" s="273"/>
      <c r="D42" s="284" t="s">
        <v>121</v>
      </c>
      <c r="E42" s="285"/>
      <c r="F42" s="285"/>
      <c r="G42" s="286"/>
      <c r="H42" s="10">
        <v>40</v>
      </c>
      <c r="I42" s="84"/>
    </row>
    <row r="43" spans="1:10" ht="15" customHeight="1" x14ac:dyDescent="0.2">
      <c r="A43" s="315"/>
      <c r="B43" s="273" t="s">
        <v>109</v>
      </c>
      <c r="C43" s="273"/>
      <c r="D43" s="274" t="s">
        <v>110</v>
      </c>
      <c r="E43" s="275"/>
      <c r="F43" s="275"/>
      <c r="G43" s="276"/>
      <c r="H43" s="10">
        <v>41</v>
      </c>
      <c r="I43" s="84">
        <v>14756751</v>
      </c>
    </row>
    <row r="44" spans="1:10" ht="15" customHeight="1" x14ac:dyDescent="0.2">
      <c r="A44" s="315"/>
      <c r="B44" s="273"/>
      <c r="C44" s="273"/>
      <c r="D44" s="274" t="s">
        <v>111</v>
      </c>
      <c r="E44" s="275"/>
      <c r="F44" s="275"/>
      <c r="G44" s="276"/>
      <c r="H44" s="10">
        <v>42</v>
      </c>
      <c r="I44" s="84">
        <v>4012180</v>
      </c>
    </row>
    <row r="45" spans="1:10" ht="15" customHeight="1" x14ac:dyDescent="0.2">
      <c r="A45" s="315"/>
      <c r="B45" s="277" t="s">
        <v>147</v>
      </c>
      <c r="C45" s="278"/>
      <c r="D45" s="278"/>
      <c r="E45" s="278"/>
      <c r="F45" s="278"/>
      <c r="G45" s="279"/>
      <c r="H45" s="10">
        <v>43</v>
      </c>
      <c r="I45" s="84"/>
    </row>
    <row r="46" spans="1:10" ht="15" customHeight="1" x14ac:dyDescent="0.2">
      <c r="A46" s="315"/>
      <c r="B46" s="199" t="s">
        <v>154</v>
      </c>
      <c r="C46" s="200"/>
      <c r="D46" s="200"/>
      <c r="E46" s="200"/>
      <c r="F46" s="200"/>
      <c r="G46" s="201"/>
      <c r="H46" s="10">
        <v>44</v>
      </c>
      <c r="I46" s="84">
        <v>3</v>
      </c>
    </row>
    <row r="47" spans="1:10" ht="15" customHeight="1" x14ac:dyDescent="0.2">
      <c r="A47" s="315"/>
      <c r="B47" s="247" t="s">
        <v>143</v>
      </c>
      <c r="C47" s="248"/>
      <c r="D47" s="248"/>
      <c r="E47" s="248"/>
      <c r="F47" s="248"/>
      <c r="G47" s="249"/>
      <c r="H47" s="10">
        <v>45</v>
      </c>
      <c r="I47" s="84">
        <v>8</v>
      </c>
    </row>
    <row r="48" spans="1:10" ht="15" customHeight="1" x14ac:dyDescent="0.2">
      <c r="A48" s="315"/>
      <c r="B48" s="247" t="s">
        <v>144</v>
      </c>
      <c r="C48" s="248"/>
      <c r="D48" s="248"/>
      <c r="E48" s="248"/>
      <c r="F48" s="248"/>
      <c r="G48" s="249"/>
      <c r="H48" s="10">
        <v>46</v>
      </c>
      <c r="I48" s="84">
        <v>67</v>
      </c>
    </row>
    <row r="49" spans="1:9" ht="24.75" customHeight="1" x14ac:dyDescent="0.2">
      <c r="A49" s="316"/>
      <c r="B49" s="220" t="s">
        <v>162</v>
      </c>
      <c r="C49" s="221"/>
      <c r="D49" s="221"/>
      <c r="E49" s="221"/>
      <c r="F49" s="221"/>
      <c r="G49" s="222"/>
      <c r="H49" s="10">
        <v>47</v>
      </c>
      <c r="I49" s="84">
        <v>18</v>
      </c>
    </row>
    <row r="50" spans="1:9" ht="13.5" customHeight="1" x14ac:dyDescent="0.2">
      <c r="A50" s="301" t="s">
        <v>46</v>
      </c>
      <c r="B50" s="301"/>
      <c r="C50" s="301"/>
      <c r="D50" s="301"/>
      <c r="E50" s="301"/>
      <c r="F50" s="301"/>
      <c r="G50" s="301"/>
      <c r="H50" s="301"/>
      <c r="I50" s="301"/>
    </row>
    <row r="51" spans="1:9" ht="14.25" customHeight="1" x14ac:dyDescent="0.2">
      <c r="A51" s="298" t="s">
        <v>180</v>
      </c>
      <c r="B51" s="299"/>
      <c r="C51" s="299"/>
      <c r="D51" s="299"/>
      <c r="E51" s="299"/>
      <c r="F51" s="299"/>
      <c r="G51" s="300"/>
      <c r="H51" s="107">
        <v>48</v>
      </c>
      <c r="I51" s="87">
        <v>3</v>
      </c>
    </row>
    <row r="52" spans="1:9" ht="14.25" customHeight="1" x14ac:dyDescent="0.2">
      <c r="A52" s="311" t="s">
        <v>181</v>
      </c>
      <c r="B52" s="312"/>
      <c r="C52" s="312"/>
      <c r="D52" s="312"/>
      <c r="E52" s="312"/>
      <c r="F52" s="312"/>
      <c r="G52" s="313"/>
      <c r="H52" s="107">
        <v>49</v>
      </c>
      <c r="I52" s="87">
        <v>3</v>
      </c>
    </row>
    <row r="53" spans="1:9" ht="28.5" customHeight="1" x14ac:dyDescent="0.2">
      <c r="A53" s="302" t="s">
        <v>204</v>
      </c>
      <c r="B53" s="303"/>
      <c r="C53" s="303"/>
      <c r="D53" s="303"/>
      <c r="E53" s="303"/>
      <c r="F53" s="303"/>
      <c r="G53" s="30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305" t="s">
        <v>164</v>
      </c>
      <c r="B56" s="306"/>
      <c r="C56" s="306"/>
      <c r="D56" s="307"/>
      <c r="E56" s="295" t="s">
        <v>160</v>
      </c>
      <c r="F56" s="296"/>
      <c r="G56" s="296"/>
      <c r="H56" s="296"/>
      <c r="I56" s="297"/>
    </row>
    <row r="57" spans="1:9" ht="45" customHeight="1" x14ac:dyDescent="0.2">
      <c r="A57" s="308"/>
      <c r="B57" s="309"/>
      <c r="C57" s="309"/>
      <c r="D57" s="31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92" t="s">
        <v>184</v>
      </c>
      <c r="B58" s="293"/>
      <c r="C58" s="293"/>
      <c r="D58" s="294"/>
      <c r="E58" s="109">
        <f>E59+E62+E63+E64</f>
        <v>873</v>
      </c>
      <c r="F58" s="109">
        <f>F59+F62+F63+F64</f>
        <v>88</v>
      </c>
      <c r="G58" s="109">
        <f>G59+G62+G63+G64</f>
        <v>4</v>
      </c>
      <c r="H58" s="109">
        <f>H59+H62+H63+H64</f>
        <v>1</v>
      </c>
      <c r="I58" s="109">
        <f>I59+I62+I63+I64</f>
        <v>1</v>
      </c>
    </row>
    <row r="59" spans="1:9" ht="13.5" customHeight="1" x14ac:dyDescent="0.2">
      <c r="A59" s="185" t="s">
        <v>103</v>
      </c>
      <c r="B59" s="185"/>
      <c r="C59" s="185"/>
      <c r="D59" s="185"/>
      <c r="E59" s="94">
        <v>103</v>
      </c>
      <c r="F59" s="94">
        <v>5</v>
      </c>
      <c r="G59" s="94"/>
      <c r="H59" s="94">
        <v>1</v>
      </c>
      <c r="I59" s="94">
        <v>1</v>
      </c>
    </row>
    <row r="60" spans="1:9" ht="13.5" customHeight="1" x14ac:dyDescent="0.2">
      <c r="A60" s="328" t="s">
        <v>202</v>
      </c>
      <c r="B60" s="329"/>
      <c r="C60" s="329"/>
      <c r="D60" s="330"/>
      <c r="E60" s="86">
        <v>50</v>
      </c>
      <c r="F60" s="86">
        <v>4</v>
      </c>
      <c r="G60" s="86"/>
      <c r="H60" s="86">
        <v>1</v>
      </c>
      <c r="I60" s="86">
        <v>1</v>
      </c>
    </row>
    <row r="61" spans="1:9" ht="13.5" customHeight="1" x14ac:dyDescent="0.2">
      <c r="A61" s="328" t="s">
        <v>203</v>
      </c>
      <c r="B61" s="329"/>
      <c r="C61" s="329"/>
      <c r="D61" s="330"/>
      <c r="E61" s="86">
        <v>38</v>
      </c>
      <c r="F61" s="86">
        <v>1</v>
      </c>
      <c r="G61" s="86"/>
      <c r="H61" s="86"/>
      <c r="I61" s="86"/>
    </row>
    <row r="62" spans="1:9" ht="13.5" customHeight="1" x14ac:dyDescent="0.2">
      <c r="A62" s="331" t="s">
        <v>30</v>
      </c>
      <c r="B62" s="331"/>
      <c r="C62" s="331"/>
      <c r="D62" s="331"/>
      <c r="E62" s="84">
        <v>38</v>
      </c>
      <c r="F62" s="84"/>
      <c r="G62" s="84"/>
      <c r="H62" s="84"/>
      <c r="I62" s="84"/>
    </row>
    <row r="63" spans="1:9" ht="13.5" customHeight="1" x14ac:dyDescent="0.2">
      <c r="A63" s="331" t="s">
        <v>104</v>
      </c>
      <c r="B63" s="331"/>
      <c r="C63" s="331"/>
      <c r="D63" s="331"/>
      <c r="E63" s="84">
        <v>532</v>
      </c>
      <c r="F63" s="84">
        <v>83</v>
      </c>
      <c r="G63" s="84">
        <v>4</v>
      </c>
      <c r="H63" s="84"/>
      <c r="I63" s="84"/>
    </row>
    <row r="64" spans="1:9" ht="13.5" customHeight="1" x14ac:dyDescent="0.2">
      <c r="A64" s="185" t="s">
        <v>108</v>
      </c>
      <c r="B64" s="185"/>
      <c r="C64" s="185"/>
      <c r="D64" s="185"/>
      <c r="E64" s="84">
        <v>200</v>
      </c>
      <c r="F64" s="84"/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 x14ac:dyDescent="0.2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323" t="s">
        <v>184</v>
      </c>
      <c r="B68" s="324"/>
      <c r="C68" s="324"/>
      <c r="D68" s="325"/>
      <c r="E68" s="110">
        <v>1</v>
      </c>
      <c r="F68" s="114">
        <v>663</v>
      </c>
      <c r="G68" s="115">
        <v>8048435</v>
      </c>
      <c r="H68" s="100"/>
      <c r="I68" s="100"/>
    </row>
    <row r="69" spans="1:9" ht="15" customHeight="1" x14ac:dyDescent="0.2">
      <c r="A69" s="264" t="s">
        <v>185</v>
      </c>
      <c r="B69" s="265"/>
      <c r="C69" s="271" t="s">
        <v>186</v>
      </c>
      <c r="D69" s="272"/>
      <c r="E69" s="119">
        <v>2</v>
      </c>
      <c r="F69" s="116">
        <v>568</v>
      </c>
      <c r="G69" s="117">
        <v>7810946</v>
      </c>
      <c r="H69" s="101"/>
      <c r="I69" s="101"/>
    </row>
    <row r="70" spans="1:9" ht="15" customHeight="1" x14ac:dyDescent="0.2">
      <c r="A70" s="266"/>
      <c r="B70" s="267"/>
      <c r="C70" s="271" t="s">
        <v>187</v>
      </c>
      <c r="D70" s="272"/>
      <c r="E70" s="119">
        <v>3</v>
      </c>
      <c r="F70" s="116">
        <v>95</v>
      </c>
      <c r="G70" s="117">
        <v>237489</v>
      </c>
      <c r="H70" s="101"/>
      <c r="I70" s="101"/>
    </row>
    <row r="71" spans="1:9" ht="15" customHeight="1" x14ac:dyDescent="0.2">
      <c r="A71" s="260" t="s">
        <v>188</v>
      </c>
      <c r="B71" s="261"/>
      <c r="C71" s="242" t="s">
        <v>113</v>
      </c>
      <c r="D71" s="243"/>
      <c r="E71" s="120">
        <v>4</v>
      </c>
      <c r="F71" s="118">
        <v>315</v>
      </c>
      <c r="G71" s="115">
        <v>358198</v>
      </c>
      <c r="H71" s="101"/>
      <c r="I71" s="101"/>
    </row>
    <row r="72" spans="1:9" ht="30" customHeight="1" x14ac:dyDescent="0.2">
      <c r="A72" s="262"/>
      <c r="B72" s="263"/>
      <c r="C72" s="242" t="s">
        <v>189</v>
      </c>
      <c r="D72" s="243"/>
      <c r="E72" s="119">
        <v>5</v>
      </c>
      <c r="F72" s="116"/>
      <c r="G72" s="117"/>
      <c r="H72" s="102"/>
      <c r="I72" s="102"/>
    </row>
    <row r="73" spans="1:9" ht="15" customHeight="1" x14ac:dyDescent="0.2">
      <c r="A73" s="260" t="s">
        <v>205</v>
      </c>
      <c r="B73" s="261"/>
      <c r="C73" s="271" t="s">
        <v>206</v>
      </c>
      <c r="D73" s="272"/>
      <c r="E73" s="119">
        <v>6</v>
      </c>
      <c r="F73" s="116"/>
      <c r="G73" s="117"/>
      <c r="H73" s="101"/>
      <c r="I73" s="101"/>
    </row>
    <row r="74" spans="1:9" ht="15" customHeight="1" x14ac:dyDescent="0.2">
      <c r="A74" s="262"/>
      <c r="B74" s="263"/>
      <c r="C74" s="271" t="s">
        <v>207</v>
      </c>
      <c r="D74" s="272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B37:C39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B16:G16"/>
    <mergeCell ref="B17:G17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0:G10"/>
    <mergeCell ref="C9:G9"/>
    <mergeCell ref="B11:G11"/>
    <mergeCell ref="B12:G12"/>
    <mergeCell ref="B14:G14"/>
    <mergeCell ref="A73:B74"/>
    <mergeCell ref="C72:D72"/>
    <mergeCell ref="C73:D73"/>
    <mergeCell ref="C74:D74"/>
    <mergeCell ref="B23:G23"/>
    <mergeCell ref="B22:G22"/>
    <mergeCell ref="B45:G45"/>
    <mergeCell ref="B36:G36"/>
    <mergeCell ref="D39:G39"/>
    <mergeCell ref="D30:G30"/>
    <mergeCell ref="B40:C42"/>
    <mergeCell ref="D32:G32"/>
    <mergeCell ref="B33:G33"/>
    <mergeCell ref="B34:G34"/>
    <mergeCell ref="B35:G35"/>
    <mergeCell ref="B19:G19"/>
    <mergeCell ref="B20:G20"/>
    <mergeCell ref="D31:G31"/>
    <mergeCell ref="D37:G37"/>
    <mergeCell ref="D38:G38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D40:G4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66" firstPageNumber="11" orientation="portrait" useFirstPageNumber="1" r:id="rId1"/>
  <headerFooter alignWithMargins="0">
    <oddFooter>&amp;R4&amp;C&amp;R4&amp;LA37FE2B9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>
      <selection activeCell="A21" sqref="A21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257" t="s">
        <v>4</v>
      </c>
      <c r="B2" s="258"/>
      <c r="C2" s="8" t="s">
        <v>37</v>
      </c>
      <c r="D2" s="8" t="s">
        <v>5</v>
      </c>
    </row>
    <row r="3" spans="1:4" ht="27.75" customHeight="1" x14ac:dyDescent="0.2">
      <c r="A3" s="236" t="s">
        <v>174</v>
      </c>
      <c r="B3" s="236"/>
      <c r="C3" s="10">
        <v>1</v>
      </c>
      <c r="D3" s="105">
        <f>IF('розділ 1 '!J46&lt;&gt;0,'розділ 1 '!K46*100/'розділ 1 '!J46,0)</f>
        <v>1.0309278350515463</v>
      </c>
    </row>
    <row r="4" spans="1:4" ht="18" customHeight="1" x14ac:dyDescent="0.2">
      <c r="A4" s="342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11.111111111111111</v>
      </c>
    </row>
    <row r="5" spans="1:4" ht="18" customHeight="1" x14ac:dyDescent="0.2">
      <c r="A5" s="343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43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 x14ac:dyDescent="0.2">
      <c r="A7" s="343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36" t="s">
        <v>179</v>
      </c>
      <c r="B8" s="236"/>
      <c r="C8" s="10">
        <v>6</v>
      </c>
      <c r="D8" s="105">
        <f>IF('розділ 1 '!F46&lt;&gt;0,'розділ 1 '!H46*100/'розділ 1 '!F46,0)</f>
        <v>99.485596707818928</v>
      </c>
    </row>
    <row r="9" spans="1:4" ht="18" customHeight="1" x14ac:dyDescent="0.2">
      <c r="A9" s="236" t="s">
        <v>96</v>
      </c>
      <c r="B9" s="236"/>
      <c r="C9" s="10">
        <v>7</v>
      </c>
      <c r="D9" s="88">
        <f>IF('розділ 3'!I52&lt;&gt;0,'розділ 1 '!H46/'розділ 3'!I52,0)</f>
        <v>322.33333333333331</v>
      </c>
    </row>
    <row r="10" spans="1:4" ht="25.5" customHeight="1" x14ac:dyDescent="0.2">
      <c r="A10" s="236" t="s">
        <v>106</v>
      </c>
      <c r="B10" s="236"/>
      <c r="C10" s="10">
        <v>8</v>
      </c>
      <c r="D10" s="88">
        <f>IF('розділ 3'!I52&lt;&gt;0,'розділ 1 '!E46/'розділ 3'!I52,0)</f>
        <v>354.66666666666669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41</v>
      </c>
    </row>
    <row r="12" spans="1:4" ht="16.5" customHeight="1" x14ac:dyDescent="0.2">
      <c r="A12" s="331" t="s">
        <v>103</v>
      </c>
      <c r="B12" s="331"/>
      <c r="C12" s="10">
        <v>10</v>
      </c>
      <c r="D12" s="84">
        <v>40</v>
      </c>
    </row>
    <row r="13" spans="1:4" ht="16.5" customHeight="1" x14ac:dyDescent="0.2">
      <c r="A13" s="328" t="s">
        <v>202</v>
      </c>
      <c r="B13" s="330"/>
      <c r="C13" s="10">
        <v>11</v>
      </c>
      <c r="D13" s="94">
        <v>70</v>
      </c>
    </row>
    <row r="14" spans="1:4" ht="16.5" customHeight="1" x14ac:dyDescent="0.2">
      <c r="A14" s="328" t="s">
        <v>203</v>
      </c>
      <c r="B14" s="330"/>
      <c r="C14" s="10">
        <v>12</v>
      </c>
      <c r="D14" s="94">
        <v>10</v>
      </c>
    </row>
    <row r="15" spans="1:4" ht="16.5" customHeight="1" x14ac:dyDescent="0.2">
      <c r="A15" s="331" t="s">
        <v>30</v>
      </c>
      <c r="B15" s="331"/>
      <c r="C15" s="10">
        <v>13</v>
      </c>
      <c r="D15" s="84">
        <v>21</v>
      </c>
    </row>
    <row r="16" spans="1:4" ht="16.5" customHeight="1" x14ac:dyDescent="0.2">
      <c r="A16" s="331" t="s">
        <v>104</v>
      </c>
      <c r="B16" s="331"/>
      <c r="C16" s="10">
        <v>14</v>
      </c>
      <c r="D16" s="84">
        <v>53</v>
      </c>
    </row>
    <row r="17" spans="1:7" ht="16.5" customHeight="1" x14ac:dyDescent="0.2">
      <c r="A17" s="331" t="s">
        <v>108</v>
      </c>
      <c r="B17" s="331"/>
      <c r="C17" s="10">
        <v>15</v>
      </c>
      <c r="D17" s="84">
        <v>8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37" t="s">
        <v>218</v>
      </c>
      <c r="B20" s="337"/>
      <c r="C20" s="338" t="s">
        <v>215</v>
      </c>
      <c r="D20" s="338"/>
    </row>
    <row r="21" spans="1:7" ht="15.75" customHeight="1" x14ac:dyDescent="0.2">
      <c r="A21" s="59"/>
      <c r="B21" s="79" t="s">
        <v>97</v>
      </c>
      <c r="C21" s="339" t="s">
        <v>98</v>
      </c>
      <c r="D21" s="339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0" t="s">
        <v>216</v>
      </c>
      <c r="D23" s="340"/>
      <c r="G23" s="93"/>
    </row>
    <row r="24" spans="1:7" ht="15.75" customHeight="1" x14ac:dyDescent="0.2">
      <c r="A24" s="61"/>
      <c r="B24" s="79" t="s">
        <v>97</v>
      </c>
      <c r="C24" s="339" t="s">
        <v>98</v>
      </c>
      <c r="D24" s="339"/>
    </row>
    <row r="25" spans="1:7" x14ac:dyDescent="0.2">
      <c r="A25" s="62" t="s">
        <v>99</v>
      </c>
      <c r="B25" s="82"/>
      <c r="C25" s="341"/>
      <c r="D25" s="341"/>
    </row>
    <row r="26" spans="1:7" x14ac:dyDescent="0.2">
      <c r="A26" s="63" t="s">
        <v>100</v>
      </c>
      <c r="B26" s="82"/>
      <c r="C26" s="335"/>
      <c r="D26" s="335"/>
    </row>
    <row r="27" spans="1:7" x14ac:dyDescent="0.2">
      <c r="A27" s="62" t="s">
        <v>101</v>
      </c>
      <c r="B27" s="83"/>
      <c r="C27" s="335"/>
      <c r="D27" s="335"/>
    </row>
    <row r="28" spans="1:7" ht="15.75" customHeight="1" x14ac:dyDescent="0.2"/>
    <row r="29" spans="1:7" ht="12.75" customHeight="1" x14ac:dyDescent="0.2">
      <c r="C29" s="336" t="s">
        <v>217</v>
      </c>
      <c r="D29" s="336"/>
    </row>
  </sheetData>
  <mergeCells count="22">
    <mergeCell ref="A14:B14"/>
    <mergeCell ref="A11:B11"/>
    <mergeCell ref="C24:D24"/>
    <mergeCell ref="C25:D25"/>
    <mergeCell ref="A17:B17"/>
    <mergeCell ref="A2:B2"/>
    <mergeCell ref="A3:B3"/>
    <mergeCell ref="A8:B8"/>
    <mergeCell ref="A9:B9"/>
    <mergeCell ref="A10:B10"/>
    <mergeCell ref="A4:A7"/>
    <mergeCell ref="A13:B13"/>
    <mergeCell ref="C26:D26"/>
    <mergeCell ref="C27:D27"/>
    <mergeCell ref="A12:B12"/>
    <mergeCell ref="A15:B15"/>
    <mergeCell ref="A16:B16"/>
    <mergeCell ref="C29:D29"/>
    <mergeCell ref="A20:B20"/>
    <mergeCell ref="C20:D20"/>
    <mergeCell ref="C21:D21"/>
    <mergeCell ref="C23:D23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&amp;R5&amp;C&amp;R5&amp;LA37FE2B9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2022-01-05T10:30:49Z</cp:lastPrinted>
  <dcterms:created xsi:type="dcterms:W3CDTF">2004-04-20T14:33:35Z</dcterms:created>
  <dcterms:modified xsi:type="dcterms:W3CDTF">2022-02-17T08:49:19Z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1-мзс_00377_4.2021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A37FE2B9</vt:lpwstr>
  </property>
  <property fmtid="{D5CDD505-2E9C-101B-9397-08002B2CF9AE}" pid="9" name="Підрозділ">
    <vt:lpwstr>Славутицький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