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3'!$A$1:$I$74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<sst xmlns="http://schemas.openxmlformats.org/spreadsheetml/2006/main" count="292" uniqueCount="219">
  <si>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</si>
  <si>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</si>
  <si>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</si>
  <si>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</si>
  <si>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</si>
  <si>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</si>
  <si>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</si>
  <si>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</si>
  <si>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</si>
  <si>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</si>
  <si>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</si>
  <si>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</si>
  <si>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</si>
  <si>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</si>
  <si>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</si>
  <si>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</si>
  <si>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</si>
  <si>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</si>
  <si>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</si>
  <si>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</si>
  <si>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</si>
  <si>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</si>
  <si>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</si>
  <si>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</si>
  <si>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</si>
  <si>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</si>
  <si>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</si>
  <si>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</si>
  <si>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</si>
  <si>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</si>
  <si>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</si>
  <si>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</si>
  <si>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</si>
  <si>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</si>
  <si>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</si>
  <si>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</si>
  <si>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</si>
  <si>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</si>
  <si>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</si>
  <si>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</si>
  <si>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</si>
  <si>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</si>
  <si>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</si>
  <si>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</si>
  <si>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</si>
  <si>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</si>
  <si>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</si>
  <si>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</si>
  <si>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</si>
  <si>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</si>
  <si>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</si>
  <si>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</si>
  <si>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</si>
  <si>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</si>
  <si>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</si>
  <si>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</si>
  <si>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</si>
  <si>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</si>
  <si>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</si>
  <si>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</si>
  <si>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</si>
  <si>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</si>
  <si>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</si>
  <si>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</si>
  <si>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</si>
  <si>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</si>
  <si>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</si>
  <si>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</si>
  <si>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</si>
  <si>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</si>
  <si>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</si>
  <si>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</si>
  <si>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</si>
  <si>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</si>
  <si>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</si>
  <si>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</si>
  <si>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</si>
  <si>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</si>
  <si>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</si>
  <si>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</si>
  <si>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</si>
  <si>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</si>
  <si>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</si>
  <si>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</si>
  <si>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</si>
  <si>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</si>
  <si>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</si>
  <si>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</si>
  <si>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</si>
  <si>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</si>
  <si>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</si>
  <si>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</si>
  <si>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</si>
  <si>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</si>
  <si>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</si>
  <si>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</si>
  <si>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</si>
  <si>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</si>
  <si>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</si>
  <si>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</si>
  <si>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</si>
  <si>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</si>
  <si>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</si>
  <si>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</si>
  <si>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</si>
  <si>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</si>
  <si>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</si>
  <si>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</si>
  <si>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</si>
  <si>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</si>
  <si>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</si>
  <si>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</si>
  <si>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</si>
  <si>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</si>
  <si>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</si>
  <si>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</si>
  <si>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</si>
  <si>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</si>
  <si>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</si>
  <si>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</si>
  <si>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</si>
  <si>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</si>
  <si>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</si>
  <si>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</si>
  <si>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</si>
  <si>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</si>
  <si>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</si>
  <si>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</si>
  <si>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</si>
  <si>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</si>
  <si>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</si>
  <si>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</si>
  <si>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</si>
  <si>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</si>
  <si>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</si>
  <si>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</si>
  <si>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</si>
  <si>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</si>
  <si>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</si>
  <si>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</si>
  <si>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</si>
  <si>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</si>
  <si>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</si>
  <si>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</si>
  <si>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</si>
  <si>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</si>
  <si>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</si>
  <si>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</si>
  <si>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</si>
  <si>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</si>
  <si>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</si>
  <si>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</si>
  <si>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</si>
  <si>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</si>
  <si>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</si>
  <si>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</si>
  <si>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</si>
  <si>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</si>
  <si>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</si>
  <si>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</si>
  <si>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</si>
  <si>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</si>
  <si>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</si>
  <si>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</si>
  <si>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</si>
  <si>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</si>
  <si>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</si>
  <si>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</si>
  <si>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</si>
  <si>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</si>
  <si>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</si>
  <si>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</si>
  <si>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</si>
  <si>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</si>
  <si>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</si>
  <si>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</si>
  <si>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</si>
  <si>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</si>
  <si>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</si>
  <si>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</si>
  <si>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</si>
  <si>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</si>
  <si>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</si>
  <si>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</si>
  <si>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</si>
  <si>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</si>
  <si>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</si>
  <si>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</si>
  <si>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</si>
  <si>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</si>
  <si>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</si>
  <si>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</si>
  <si>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</si>
  <si>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</si>
  <si>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</si>
  <si>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</si>
  <si>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</si>
  <si>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</si>
  <si>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</si>
  <si>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</si>
  <si>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</si>
  <si>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</si>
  <si>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</si>
  <si>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</si>
  <si>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</si>
  <si>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</si>
  <si>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</si>
  <si>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</si>
  <si>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</si>
  <si>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</si>
  <si>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</si>
  <si>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Славутицький міський суд Київської області</t>
  </si>
  <si>
    <t>7101.м. Славутич.Невський квартал 3-а</t>
  </si>
  <si>
    <t>Доручення судів України / іноземних судів</t>
  </si>
  <si>
    <t xml:space="preserve">Розглянуто справ судом присяжних </t>
  </si>
  <si>
    <t>Т.О. Малишенко</t>
  </si>
  <si>
    <t>О.В. Томилко</t>
  </si>
  <si>
    <t>5 січня 2023 року</t>
  </si>
  <si>
    <t>Голова суду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</si>
</sst>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7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="130" zoomScaleNormal="115" zoomScaleSheetLayoutView="130" workbookViewId="0" topLeftCell="A13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5" t="s">
        <v>116</v>
      </c>
      <c r="C3" s="145"/>
      <c r="D3" s="145"/>
      <c r="E3" s="145"/>
      <c r="F3" s="145"/>
      <c r="G3" s="145"/>
      <c r="H3" s="145"/>
    </row>
    <row r="4" spans="2:8" ht="14.25" customHeight="1">
      <c r="B4" s="146"/>
      <c r="C4" s="146"/>
      <c r="D4" s="146"/>
      <c r="E4" s="146"/>
      <c r="F4" s="146"/>
      <c r="G4" s="146"/>
      <c r="H4" s="146"/>
    </row>
    <row r="5" spans="2:8" ht="18.75" customHeight="1">
      <c r="B5" s="145"/>
      <c r="C5" s="145"/>
      <c r="D5" s="145"/>
      <c r="E5" s="145"/>
      <c r="F5" s="145"/>
      <c r="G5" s="145"/>
      <c r="H5" s="145"/>
    </row>
    <row r="6" spans="2:8" ht="18.75" customHeight="1">
      <c r="B6" s="12"/>
      <c r="C6" s="145" t="s">
        <v>210</v>
      </c>
      <c r="D6" s="145"/>
      <c r="E6" s="145"/>
      <c r="F6" s="145"/>
      <c r="G6" s="14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7" t="s">
        <v>14</v>
      </c>
      <c r="C12" s="148"/>
      <c r="D12" s="149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40" t="s">
        <v>122</v>
      </c>
      <c r="C14" s="141"/>
      <c r="D14" s="14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3" t="s">
        <v>17</v>
      </c>
      <c r="G16" s="144"/>
      <c r="H16" s="144"/>
    </row>
    <row r="17" spans="1:8" ht="12.75" customHeight="1">
      <c r="A17" s="34"/>
      <c r="B17" s="140" t="s">
        <v>18</v>
      </c>
      <c r="C17" s="141"/>
      <c r="D17" s="142"/>
      <c r="E17" s="133" t="s">
        <v>119</v>
      </c>
      <c r="F17" s="165" t="s">
        <v>165</v>
      </c>
      <c r="G17" s="166"/>
      <c r="H17" s="166"/>
    </row>
    <row r="18" spans="1:5" ht="12.75" customHeight="1">
      <c r="A18" s="34"/>
      <c r="B18" s="140" t="s">
        <v>19</v>
      </c>
      <c r="C18" s="141"/>
      <c r="D18" s="142"/>
      <c r="E18" s="133"/>
    </row>
    <row r="19" spans="1:8" ht="12.75" customHeight="1">
      <c r="A19" s="34"/>
      <c r="B19" s="140" t="s">
        <v>166</v>
      </c>
      <c r="C19" s="141"/>
      <c r="D19" s="142"/>
      <c r="E19" s="133"/>
      <c r="F19" s="139"/>
      <c r="G19" s="138"/>
      <c r="H19" s="138"/>
    </row>
    <row r="20" spans="1:8" ht="12.75" customHeight="1">
      <c r="A20" s="34"/>
      <c r="B20" s="135"/>
      <c r="C20" s="136"/>
      <c r="D20" s="137"/>
      <c r="E20" s="133"/>
      <c r="F20" s="143"/>
      <c r="G20" s="144"/>
      <c r="H20" s="144"/>
    </row>
    <row r="21" spans="1:8" ht="12.75" customHeight="1">
      <c r="A21" s="34"/>
      <c r="B21" s="25"/>
      <c r="C21" s="26"/>
      <c r="D21" s="34"/>
      <c r="E21" s="35"/>
      <c r="F21" s="143"/>
      <c r="G21" s="144"/>
      <c r="H21" s="144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3" t="s">
        <v>21</v>
      </c>
      <c r="C33" s="154"/>
      <c r="D33" s="161" t="s">
        <v>211</v>
      </c>
      <c r="E33" s="161"/>
      <c r="F33" s="161"/>
      <c r="G33" s="161"/>
      <c r="H33" s="16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63" t="s">
        <v>212</v>
      </c>
      <c r="E35" s="163"/>
      <c r="F35" s="163"/>
      <c r="G35" s="163"/>
      <c r="H35" s="164"/>
      <c r="I35" s="28"/>
    </row>
    <row r="36" spans="1:9" ht="12.75" customHeight="1">
      <c r="A36" s="34"/>
      <c r="B36" s="27"/>
      <c r="C36" s="28"/>
      <c r="D36" s="163"/>
      <c r="E36" s="163"/>
      <c r="F36" s="163"/>
      <c r="G36" s="163"/>
      <c r="H36" s="164"/>
      <c r="I36" s="28"/>
    </row>
    <row r="37" spans="1:8" ht="12.75" customHeight="1">
      <c r="A37" s="34"/>
      <c r="B37" s="155"/>
      <c r="C37" s="156"/>
      <c r="D37" s="156"/>
      <c r="E37" s="156"/>
      <c r="F37" s="156"/>
      <c r="G37" s="156"/>
      <c r="H37" s="157"/>
    </row>
    <row r="38" spans="1:8" ht="12.75" customHeight="1">
      <c r="A38" s="34"/>
      <c r="B38" s="150" t="s">
        <v>23</v>
      </c>
      <c r="C38" s="151"/>
      <c r="D38" s="151"/>
      <c r="E38" s="151"/>
      <c r="F38" s="151"/>
      <c r="G38" s="151"/>
      <c r="H38" s="15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58"/>
      <c r="C40" s="159"/>
      <c r="D40" s="159"/>
      <c r="E40" s="159"/>
      <c r="F40" s="159"/>
      <c r="G40" s="159"/>
      <c r="H40" s="160"/>
      <c r="I40" s="28"/>
    </row>
    <row r="41" spans="1:9" ht="12.75" customHeight="1">
      <c r="A41" s="34"/>
      <c r="B41" s="150" t="s">
        <v>24</v>
      </c>
      <c r="C41" s="151"/>
      <c r="D41" s="151"/>
      <c r="E41" s="151"/>
      <c r="F41" s="151"/>
      <c r="G41" s="151"/>
      <c r="H41" s="15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14:D14"/>
    <mergeCell ref="F16:H16"/>
    <mergeCell ref="C6:G6"/>
    <mergeCell ref="B3:H3"/>
    <mergeCell ref="B4:H4"/>
    <mergeCell ref="B5:H5"/>
    <mergeCell ref="B12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&amp;LCC01ED0B&amp;C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60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34" t="s">
        <v>2</v>
      </c>
      <c r="B5" s="128"/>
      <c r="C5" s="12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32" t="s">
        <v>41</v>
      </c>
      <c r="B6" s="130" t="s">
        <v>25</v>
      </c>
      <c r="C6" s="131"/>
      <c r="D6" s="39">
        <v>1</v>
      </c>
      <c r="E6" s="103">
        <v>37</v>
      </c>
      <c r="F6" s="103">
        <v>29</v>
      </c>
      <c r="G6" s="103">
        <v>1</v>
      </c>
      <c r="H6" s="103">
        <v>29</v>
      </c>
      <c r="I6" s="121" t="s">
        <v>209</v>
      </c>
      <c r="J6" s="103">
        <v>8</v>
      </c>
      <c r="K6" s="84">
        <v>3</v>
      </c>
      <c r="L6" s="91">
        <f aca="true" t="shared" si="0" ref="L6:L46">E6-F6</f>
        <v>8</v>
      </c>
    </row>
    <row r="7" spans="1:12" s="4" customFormat="1" ht="24.75" customHeight="1">
      <c r="A7" s="123"/>
      <c r="B7" s="130" t="s">
        <v>124</v>
      </c>
      <c r="C7" s="131"/>
      <c r="D7" s="39">
        <v>2</v>
      </c>
      <c r="E7" s="103">
        <v>34</v>
      </c>
      <c r="F7" s="103">
        <v>34</v>
      </c>
      <c r="G7" s="103"/>
      <c r="H7" s="103">
        <v>34</v>
      </c>
      <c r="I7" s="103">
        <v>21</v>
      </c>
      <c r="J7" s="103"/>
      <c r="K7" s="84"/>
      <c r="L7" s="91">
        <f t="shared" si="0"/>
        <v>0</v>
      </c>
    </row>
    <row r="8" spans="1:12" s="4" customFormat="1" ht="24" customHeight="1">
      <c r="A8" s="123"/>
      <c r="B8" s="130" t="s">
        <v>29</v>
      </c>
      <c r="C8" s="131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 t="shared" si="0"/>
        <v>0</v>
      </c>
    </row>
    <row r="9" spans="1:12" s="4" customFormat="1" ht="18.75" customHeight="1">
      <c r="A9" s="123"/>
      <c r="B9" s="130" t="s">
        <v>28</v>
      </c>
      <c r="C9" s="131"/>
      <c r="D9" s="39">
        <v>4</v>
      </c>
      <c r="E9" s="103">
        <v>27</v>
      </c>
      <c r="F9" s="103">
        <v>27</v>
      </c>
      <c r="G9" s="103">
        <v>1</v>
      </c>
      <c r="H9" s="85">
        <v>27</v>
      </c>
      <c r="I9" s="103">
        <v>19</v>
      </c>
      <c r="J9" s="103"/>
      <c r="K9" s="84"/>
      <c r="L9" s="91">
        <f t="shared" si="0"/>
        <v>0</v>
      </c>
    </row>
    <row r="10" spans="1:12" s="4" customFormat="1" ht="27" customHeight="1">
      <c r="A10" s="123"/>
      <c r="B10" s="130" t="s">
        <v>171</v>
      </c>
      <c r="C10" s="131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 t="shared" si="0"/>
        <v>0</v>
      </c>
    </row>
    <row r="11" spans="1:12" s="4" customFormat="1" ht="27" customHeight="1">
      <c r="A11" s="123"/>
      <c r="B11" s="130" t="s">
        <v>125</v>
      </c>
      <c r="C11" s="131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23"/>
      <c r="B12" s="130" t="s">
        <v>190</v>
      </c>
      <c r="C12" s="131"/>
      <c r="D12" s="39">
        <v>7</v>
      </c>
      <c r="E12" s="103">
        <v>2</v>
      </c>
      <c r="F12" s="103">
        <v>2</v>
      </c>
      <c r="G12" s="103"/>
      <c r="H12" s="103">
        <v>2</v>
      </c>
      <c r="I12" s="103">
        <v>2</v>
      </c>
      <c r="J12" s="103"/>
      <c r="K12" s="84"/>
      <c r="L12" s="91">
        <f t="shared" si="0"/>
        <v>0</v>
      </c>
    </row>
    <row r="13" spans="1:12" s="4" customFormat="1" ht="15" customHeight="1">
      <c r="A13" s="123"/>
      <c r="B13" s="130" t="s">
        <v>123</v>
      </c>
      <c r="C13" s="131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23"/>
      <c r="B14" s="127" t="s">
        <v>192</v>
      </c>
      <c r="C14" s="167"/>
      <c r="D14" s="39">
        <v>9</v>
      </c>
      <c r="E14" s="106">
        <v>2</v>
      </c>
      <c r="F14" s="106">
        <v>2</v>
      </c>
      <c r="G14" s="106"/>
      <c r="H14" s="106">
        <v>2</v>
      </c>
      <c r="I14" s="106">
        <v>2</v>
      </c>
      <c r="J14" s="106"/>
      <c r="K14" s="94"/>
      <c r="L14" s="91">
        <f t="shared" si="0"/>
        <v>0</v>
      </c>
    </row>
    <row r="15" spans="1:12" s="4" customFormat="1" ht="15" customHeight="1">
      <c r="A15" s="123"/>
      <c r="B15" s="130" t="s">
        <v>201</v>
      </c>
      <c r="C15" s="131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24"/>
      <c r="B16" s="6" t="s">
        <v>36</v>
      </c>
      <c r="C16" s="6"/>
      <c r="D16" s="39">
        <v>11</v>
      </c>
      <c r="E16" s="84">
        <f aca="true" t="shared" si="1" ref="E16:K16">SUM(E6:E15)</f>
        <v>104</v>
      </c>
      <c r="F16" s="84">
        <f t="shared" si="1"/>
        <v>96</v>
      </c>
      <c r="G16" s="84">
        <f t="shared" si="1"/>
        <v>2</v>
      </c>
      <c r="H16" s="84">
        <f t="shared" si="1"/>
        <v>95</v>
      </c>
      <c r="I16" s="84">
        <f t="shared" si="1"/>
        <v>45</v>
      </c>
      <c r="J16" s="84">
        <f t="shared" si="1"/>
        <v>9</v>
      </c>
      <c r="K16" s="84">
        <f t="shared" si="1"/>
        <v>3</v>
      </c>
      <c r="L16" s="91">
        <f t="shared" si="0"/>
        <v>8</v>
      </c>
    </row>
    <row r="17" spans="1:12" ht="16.5" customHeight="1">
      <c r="A17" s="132" t="s">
        <v>58</v>
      </c>
      <c r="B17" s="125" t="s">
        <v>31</v>
      </c>
      <c r="C17" s="126"/>
      <c r="D17" s="39">
        <v>12</v>
      </c>
      <c r="E17" s="84">
        <v>8</v>
      </c>
      <c r="F17" s="84">
        <v>8</v>
      </c>
      <c r="G17" s="84"/>
      <c r="H17" s="84">
        <v>7</v>
      </c>
      <c r="I17" s="84">
        <v>4</v>
      </c>
      <c r="J17" s="84">
        <v>1</v>
      </c>
      <c r="K17" s="84"/>
      <c r="L17" s="91">
        <f t="shared" si="0"/>
        <v>0</v>
      </c>
    </row>
    <row r="18" spans="1:12" ht="13.5" customHeight="1">
      <c r="A18" s="123"/>
      <c r="B18" s="96"/>
      <c r="C18" s="97" t="s">
        <v>168</v>
      </c>
      <c r="D18" s="39">
        <v>13</v>
      </c>
      <c r="E18" s="84">
        <v>5</v>
      </c>
      <c r="F18" s="84">
        <v>4</v>
      </c>
      <c r="G18" s="84"/>
      <c r="H18" s="84">
        <v>5</v>
      </c>
      <c r="I18" s="84">
        <v>3</v>
      </c>
      <c r="J18" s="84"/>
      <c r="K18" s="84"/>
      <c r="L18" s="91">
        <f t="shared" si="0"/>
        <v>1</v>
      </c>
    </row>
    <row r="19" spans="1:12" ht="26.25" customHeight="1">
      <c r="A19" s="123"/>
      <c r="B19" s="125" t="s">
        <v>208</v>
      </c>
      <c r="C19" s="126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23"/>
      <c r="B20" s="130" t="s">
        <v>28</v>
      </c>
      <c r="C20" s="131"/>
      <c r="D20" s="39">
        <v>15</v>
      </c>
      <c r="E20" s="84">
        <v>8</v>
      </c>
      <c r="F20" s="84">
        <v>8</v>
      </c>
      <c r="G20" s="84"/>
      <c r="H20" s="84">
        <v>8</v>
      </c>
      <c r="I20" s="84">
        <v>6</v>
      </c>
      <c r="J20" s="84"/>
      <c r="K20" s="84"/>
      <c r="L20" s="91">
        <f t="shared" si="0"/>
        <v>0</v>
      </c>
    </row>
    <row r="21" spans="1:12" ht="24" customHeight="1">
      <c r="A21" s="123"/>
      <c r="B21" s="125" t="s">
        <v>171</v>
      </c>
      <c r="C21" s="126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23"/>
      <c r="B22" s="125" t="s">
        <v>34</v>
      </c>
      <c r="C22" s="12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23"/>
      <c r="B23" s="125" t="s">
        <v>193</v>
      </c>
      <c r="C23" s="126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23"/>
      <c r="B24" s="125" t="s">
        <v>127</v>
      </c>
      <c r="C24" s="126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24"/>
      <c r="B25" s="6" t="s">
        <v>36</v>
      </c>
      <c r="C25" s="6"/>
      <c r="D25" s="39">
        <v>20</v>
      </c>
      <c r="E25" s="94">
        <v>17</v>
      </c>
      <c r="F25" s="94">
        <v>16</v>
      </c>
      <c r="G25" s="94"/>
      <c r="H25" s="94">
        <v>16</v>
      </c>
      <c r="I25" s="94">
        <v>9</v>
      </c>
      <c r="J25" s="94">
        <v>1</v>
      </c>
      <c r="K25" s="94"/>
      <c r="L25" s="91">
        <f t="shared" si="0"/>
        <v>1</v>
      </c>
    </row>
    <row r="26" spans="1:12" ht="18" customHeight="1">
      <c r="A26" s="175" t="s">
        <v>112</v>
      </c>
      <c r="B26" s="125" t="s">
        <v>126</v>
      </c>
      <c r="C26" s="126"/>
      <c r="D26" s="39">
        <v>21</v>
      </c>
      <c r="E26" s="84">
        <v>75</v>
      </c>
      <c r="F26" s="84">
        <v>74</v>
      </c>
      <c r="G26" s="84"/>
      <c r="H26" s="84">
        <v>75</v>
      </c>
      <c r="I26" s="84">
        <v>62</v>
      </c>
      <c r="J26" s="84"/>
      <c r="K26" s="84"/>
      <c r="L26" s="91">
        <f t="shared" si="0"/>
        <v>1</v>
      </c>
    </row>
    <row r="27" spans="1:12" ht="26.25" customHeight="1">
      <c r="A27" s="175"/>
      <c r="B27" s="125" t="s">
        <v>208</v>
      </c>
      <c r="C27" s="126"/>
      <c r="D27" s="39">
        <v>22</v>
      </c>
      <c r="E27" s="111">
        <v>6</v>
      </c>
      <c r="F27" s="111">
        <v>6</v>
      </c>
      <c r="G27" s="111"/>
      <c r="H27" s="111">
        <v>6</v>
      </c>
      <c r="I27" s="111">
        <v>2</v>
      </c>
      <c r="J27" s="111"/>
      <c r="K27" s="111"/>
      <c r="L27" s="91">
        <f t="shared" si="0"/>
        <v>0</v>
      </c>
    </row>
    <row r="28" spans="1:12" ht="15.75" customHeight="1">
      <c r="A28" s="175"/>
      <c r="B28" s="125" t="s">
        <v>31</v>
      </c>
      <c r="C28" s="126"/>
      <c r="D28" s="39">
        <v>23</v>
      </c>
      <c r="E28" s="84">
        <v>209</v>
      </c>
      <c r="F28" s="84">
        <v>202</v>
      </c>
      <c r="G28" s="84"/>
      <c r="H28" s="84">
        <v>204</v>
      </c>
      <c r="I28" s="84">
        <v>193</v>
      </c>
      <c r="J28" s="84">
        <v>5</v>
      </c>
      <c r="K28" s="84"/>
      <c r="L28" s="91">
        <f t="shared" si="0"/>
        <v>7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267</v>
      </c>
      <c r="F29" s="84">
        <v>195</v>
      </c>
      <c r="G29" s="84">
        <v>2</v>
      </c>
      <c r="H29" s="84">
        <v>230</v>
      </c>
      <c r="I29" s="84">
        <v>174</v>
      </c>
      <c r="J29" s="84">
        <v>37</v>
      </c>
      <c r="K29" s="84"/>
      <c r="L29" s="91">
        <f t="shared" si="0"/>
        <v>72</v>
      </c>
    </row>
    <row r="30" spans="1:12" ht="17.25" customHeight="1">
      <c r="A30" s="175"/>
      <c r="B30" s="125" t="s">
        <v>32</v>
      </c>
      <c r="C30" s="126"/>
      <c r="D30" s="39">
        <v>25</v>
      </c>
      <c r="E30" s="84">
        <v>14</v>
      </c>
      <c r="F30" s="84">
        <v>14</v>
      </c>
      <c r="G30" s="84"/>
      <c r="H30" s="84">
        <v>14</v>
      </c>
      <c r="I30" s="84">
        <v>13</v>
      </c>
      <c r="J30" s="84"/>
      <c r="K30" s="84"/>
      <c r="L30" s="91">
        <f t="shared" si="0"/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15</v>
      </c>
      <c r="F31" s="84">
        <v>13</v>
      </c>
      <c r="G31" s="84"/>
      <c r="H31" s="84">
        <v>14</v>
      </c>
      <c r="I31" s="84">
        <v>12</v>
      </c>
      <c r="J31" s="84">
        <v>1</v>
      </c>
      <c r="K31" s="84"/>
      <c r="L31" s="91">
        <f t="shared" si="0"/>
        <v>2</v>
      </c>
    </row>
    <row r="32" spans="1:12" ht="18" customHeight="1">
      <c r="A32" s="175"/>
      <c r="B32" s="125" t="s">
        <v>33</v>
      </c>
      <c r="C32" s="126"/>
      <c r="D32" s="39">
        <v>27</v>
      </c>
      <c r="E32" s="84">
        <v>2</v>
      </c>
      <c r="F32" s="84">
        <v>2</v>
      </c>
      <c r="G32" s="84"/>
      <c r="H32" s="84">
        <v>2</v>
      </c>
      <c r="I32" s="84">
        <v>2</v>
      </c>
      <c r="J32" s="84"/>
      <c r="K32" s="84"/>
      <c r="L32" s="91">
        <f t="shared" si="0"/>
        <v>0</v>
      </c>
    </row>
    <row r="33" spans="1:12" ht="26.25" customHeight="1">
      <c r="A33" s="175"/>
      <c r="B33" s="125" t="s">
        <v>172</v>
      </c>
      <c r="C33" s="126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5"/>
      <c r="B34" s="125" t="s">
        <v>34</v>
      </c>
      <c r="C34" s="126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25" t="s">
        <v>193</v>
      </c>
      <c r="C35" s="126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5</v>
      </c>
      <c r="F36" s="84">
        <v>5</v>
      </c>
      <c r="G36" s="84">
        <v>1</v>
      </c>
      <c r="H36" s="84">
        <v>5</v>
      </c>
      <c r="I36" s="84">
        <v>2</v>
      </c>
      <c r="J36" s="84"/>
      <c r="K36" s="84"/>
      <c r="L36" s="91">
        <f t="shared" si="0"/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13</v>
      </c>
      <c r="F37" s="84">
        <v>10</v>
      </c>
      <c r="G37" s="84"/>
      <c r="H37" s="84">
        <v>12</v>
      </c>
      <c r="I37" s="84">
        <v>10</v>
      </c>
      <c r="J37" s="84">
        <v>1</v>
      </c>
      <c r="K37" s="84"/>
      <c r="L37" s="91">
        <f t="shared" si="0"/>
        <v>3</v>
      </c>
    </row>
    <row r="38" spans="1:12" ht="40.5" customHeight="1">
      <c r="A38" s="175"/>
      <c r="B38" s="125" t="s">
        <v>139</v>
      </c>
      <c r="C38" s="126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 t="shared" si="0"/>
        <v>0</v>
      </c>
    </row>
    <row r="39" spans="1:12" ht="18" customHeight="1">
      <c r="A39" s="175"/>
      <c r="B39" s="125" t="s">
        <v>213</v>
      </c>
      <c r="C39" s="126"/>
      <c r="D39" s="39">
        <v>34</v>
      </c>
      <c r="E39" s="84">
        <v>2</v>
      </c>
      <c r="F39" s="84">
        <v>2</v>
      </c>
      <c r="G39" s="84"/>
      <c r="H39" s="84">
        <v>2</v>
      </c>
      <c r="I39" s="84">
        <v>2</v>
      </c>
      <c r="J39" s="84"/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404</v>
      </c>
      <c r="F40" s="94">
        <v>325</v>
      </c>
      <c r="G40" s="94">
        <v>3</v>
      </c>
      <c r="H40" s="94">
        <v>360</v>
      </c>
      <c r="I40" s="94">
        <v>267</v>
      </c>
      <c r="J40" s="94">
        <v>44</v>
      </c>
      <c r="K40" s="94"/>
      <c r="L40" s="91">
        <f t="shared" si="0"/>
        <v>79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260</v>
      </c>
      <c r="F41" s="84">
        <v>258</v>
      </c>
      <c r="G41" s="84"/>
      <c r="H41" s="84">
        <v>257</v>
      </c>
      <c r="I41" s="121" t="s">
        <v>209</v>
      </c>
      <c r="J41" s="84">
        <v>3</v>
      </c>
      <c r="K41" s="84"/>
      <c r="L41" s="91">
        <f t="shared" si="0"/>
        <v>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10</v>
      </c>
      <c r="F42" s="84">
        <v>10</v>
      </c>
      <c r="G42" s="84"/>
      <c r="H42" s="84">
        <v>10</v>
      </c>
      <c r="I42" s="121" t="s">
        <v>209</v>
      </c>
      <c r="J42" s="84"/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9</v>
      </c>
      <c r="F43" s="84">
        <v>9</v>
      </c>
      <c r="G43" s="84"/>
      <c r="H43" s="84">
        <v>9</v>
      </c>
      <c r="I43" s="84">
        <v>9</v>
      </c>
      <c r="J43" s="84"/>
      <c r="K43" s="84"/>
      <c r="L43" s="91">
        <f t="shared" si="0"/>
        <v>0</v>
      </c>
    </row>
    <row r="44" spans="1:12" ht="15.75" customHeight="1">
      <c r="A44" s="178"/>
      <c r="B44" s="176" t="s">
        <v>193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270</v>
      </c>
      <c r="F45" s="84">
        <f aca="true" t="shared" si="2" ref="F45:K45">F41+F43+F44</f>
        <v>268</v>
      </c>
      <c r="G45" s="84">
        <f t="shared" si="2"/>
        <v>0</v>
      </c>
      <c r="H45" s="84">
        <f t="shared" si="2"/>
        <v>267</v>
      </c>
      <c r="I45" s="84">
        <f>I43+I44</f>
        <v>10</v>
      </c>
      <c r="J45" s="84">
        <f t="shared" si="2"/>
        <v>3</v>
      </c>
      <c r="K45" s="84">
        <f t="shared" si="2"/>
        <v>0</v>
      </c>
      <c r="L45" s="91">
        <f t="shared" si="0"/>
        <v>2</v>
      </c>
    </row>
    <row r="46" spans="1:12" ht="15.75" customHeight="1">
      <c r="A46" s="172" t="s">
        <v>194</v>
      </c>
      <c r="B46" s="172"/>
      <c r="C46" s="172"/>
      <c r="D46" s="39">
        <v>41</v>
      </c>
      <c r="E46" s="84">
        <f aca="true" t="shared" si="3" ref="E46:K46">E16+E25+E40+E45</f>
        <v>795</v>
      </c>
      <c r="F46" s="84">
        <f t="shared" si="3"/>
        <v>705</v>
      </c>
      <c r="G46" s="84">
        <f t="shared" si="3"/>
        <v>5</v>
      </c>
      <c r="H46" s="84">
        <f t="shared" si="3"/>
        <v>738</v>
      </c>
      <c r="I46" s="84">
        <f t="shared" si="3"/>
        <v>331</v>
      </c>
      <c r="J46" s="84">
        <f t="shared" si="3"/>
        <v>57</v>
      </c>
      <c r="K46" s="84">
        <f t="shared" si="3"/>
        <v>3</v>
      </c>
      <c r="L46" s="91">
        <f t="shared" si="0"/>
        <v>90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35:C35"/>
    <mergeCell ref="B33:C33"/>
    <mergeCell ref="B21:C21"/>
    <mergeCell ref="B12:C12"/>
    <mergeCell ref="B14:C14"/>
    <mergeCell ref="B17:C17"/>
    <mergeCell ref="B20:C20"/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&amp;LCC01ED0B&amp;C&amp;R2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="60"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5" t="s">
        <v>137</v>
      </c>
      <c r="B1" s="185"/>
      <c r="C1" s="185"/>
      <c r="D1" s="185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20" t="s">
        <v>41</v>
      </c>
      <c r="B3" s="219" t="s">
        <v>195</v>
      </c>
      <c r="C3" s="219"/>
      <c r="D3" s="219"/>
      <c r="E3" s="219"/>
      <c r="F3" s="69">
        <v>1</v>
      </c>
      <c r="G3" s="84">
        <v>1</v>
      </c>
    </row>
    <row r="4" spans="1:7" ht="17.25" customHeight="1">
      <c r="A4" s="221"/>
      <c r="B4" s="47"/>
      <c r="C4" s="223" t="s">
        <v>11</v>
      </c>
      <c r="D4" s="223"/>
      <c r="E4" s="224"/>
      <c r="F4" s="69">
        <v>2</v>
      </c>
      <c r="G4" s="84">
        <v>1</v>
      </c>
    </row>
    <row r="5" spans="1:7" ht="17.25" customHeight="1">
      <c r="A5" s="221"/>
      <c r="B5" s="216" t="s">
        <v>71</v>
      </c>
      <c r="C5" s="217"/>
      <c r="D5" s="217"/>
      <c r="E5" s="218"/>
      <c r="F5" s="69">
        <v>3</v>
      </c>
      <c r="G5" s="84">
        <v>7</v>
      </c>
    </row>
    <row r="6" spans="1:7" ht="17.25" customHeight="1">
      <c r="A6" s="221"/>
      <c r="B6" s="203" t="s">
        <v>66</v>
      </c>
      <c r="C6" s="212" t="s">
        <v>67</v>
      </c>
      <c r="D6" s="212"/>
      <c r="E6" s="212"/>
      <c r="F6" s="69">
        <v>4</v>
      </c>
      <c r="G6" s="84"/>
    </row>
    <row r="7" spans="1:7" ht="25.5" customHeight="1">
      <c r="A7" s="221"/>
      <c r="B7" s="204"/>
      <c r="C7" s="212" t="s">
        <v>68</v>
      </c>
      <c r="D7" s="212"/>
      <c r="E7" s="212"/>
      <c r="F7" s="69">
        <v>5</v>
      </c>
      <c r="G7" s="84">
        <v>2</v>
      </c>
    </row>
    <row r="8" spans="1:7" ht="18.75" customHeight="1">
      <c r="A8" s="221"/>
      <c r="B8" s="204"/>
      <c r="C8" s="203" t="s">
        <v>69</v>
      </c>
      <c r="D8" s="212" t="s">
        <v>70</v>
      </c>
      <c r="E8" s="212"/>
      <c r="F8" s="69">
        <v>6</v>
      </c>
      <c r="G8" s="84"/>
    </row>
    <row r="9" spans="1:7" ht="18.75" customHeight="1">
      <c r="A9" s="221"/>
      <c r="B9" s="204"/>
      <c r="C9" s="203"/>
      <c r="D9" s="212" t="s">
        <v>56</v>
      </c>
      <c r="E9" s="212"/>
      <c r="F9" s="69">
        <v>7</v>
      </c>
      <c r="G9" s="84">
        <v>3</v>
      </c>
    </row>
    <row r="10" spans="1:7" ht="18.75" customHeight="1">
      <c r="A10" s="221"/>
      <c r="B10" s="204"/>
      <c r="C10" s="203"/>
      <c r="D10" s="212" t="s">
        <v>57</v>
      </c>
      <c r="E10" s="212"/>
      <c r="F10" s="69">
        <v>8</v>
      </c>
      <c r="G10" s="84"/>
    </row>
    <row r="11" spans="1:7" ht="18.75" customHeight="1">
      <c r="A11" s="221"/>
      <c r="B11" s="205" t="s">
        <v>72</v>
      </c>
      <c r="C11" s="205"/>
      <c r="D11" s="205"/>
      <c r="E11" s="68" t="s">
        <v>73</v>
      </c>
      <c r="F11" s="69">
        <v>9</v>
      </c>
      <c r="G11" s="84"/>
    </row>
    <row r="12" spans="1:7" ht="19.5" customHeight="1">
      <c r="A12" s="221"/>
      <c r="B12" s="205"/>
      <c r="C12" s="205"/>
      <c r="D12" s="205"/>
      <c r="E12" s="68" t="s">
        <v>74</v>
      </c>
      <c r="F12" s="69">
        <v>10</v>
      </c>
      <c r="G12" s="84"/>
    </row>
    <row r="13" spans="1:7" ht="26.25" customHeight="1">
      <c r="A13" s="221"/>
      <c r="B13" s="202" t="s">
        <v>75</v>
      </c>
      <c r="C13" s="225" t="s">
        <v>76</v>
      </c>
      <c r="D13" s="226"/>
      <c r="E13" s="227"/>
      <c r="F13" s="69">
        <v>11</v>
      </c>
      <c r="G13" s="84"/>
    </row>
    <row r="14" spans="1:7" ht="12" customHeight="1">
      <c r="A14" s="221"/>
      <c r="B14" s="202"/>
      <c r="C14" s="212" t="s">
        <v>77</v>
      </c>
      <c r="D14" s="212"/>
      <c r="E14" s="212"/>
      <c r="F14" s="69">
        <v>12</v>
      </c>
      <c r="G14" s="84">
        <v>2</v>
      </c>
    </row>
    <row r="15" spans="1:7" ht="12" customHeight="1">
      <c r="A15" s="221"/>
      <c r="B15" s="202"/>
      <c r="C15" s="212" t="s">
        <v>83</v>
      </c>
      <c r="D15" s="212"/>
      <c r="E15" s="212"/>
      <c r="F15" s="69">
        <v>13</v>
      </c>
      <c r="G15" s="84"/>
    </row>
    <row r="16" spans="1:7" ht="12" customHeight="1">
      <c r="A16" s="221"/>
      <c r="B16" s="202"/>
      <c r="C16" s="206" t="s">
        <v>78</v>
      </c>
      <c r="D16" s="206"/>
      <c r="E16" s="206"/>
      <c r="F16" s="69">
        <v>14</v>
      </c>
      <c r="G16" s="84">
        <v>1</v>
      </c>
    </row>
    <row r="17" spans="1:7" ht="12" customHeight="1">
      <c r="A17" s="221"/>
      <c r="B17" s="202"/>
      <c r="C17" s="206" t="s">
        <v>79</v>
      </c>
      <c r="D17" s="206"/>
      <c r="E17" s="206"/>
      <c r="F17" s="69">
        <v>15</v>
      </c>
      <c r="G17" s="84">
        <v>1</v>
      </c>
    </row>
    <row r="18" spans="1:7" ht="12" customHeight="1">
      <c r="A18" s="221"/>
      <c r="B18" s="202"/>
      <c r="C18" s="212" t="s">
        <v>80</v>
      </c>
      <c r="D18" s="212"/>
      <c r="E18" s="212"/>
      <c r="F18" s="69">
        <v>16</v>
      </c>
      <c r="G18" s="84"/>
    </row>
    <row r="19" spans="1:7" ht="12" customHeight="1">
      <c r="A19" s="221"/>
      <c r="B19" s="202"/>
      <c r="C19" s="212" t="s">
        <v>81</v>
      </c>
      <c r="D19" s="212"/>
      <c r="E19" s="212"/>
      <c r="F19" s="69">
        <v>17</v>
      </c>
      <c r="G19" s="84">
        <v>1</v>
      </c>
    </row>
    <row r="20" spans="1:7" ht="12" customHeight="1">
      <c r="A20" s="221"/>
      <c r="B20" s="202"/>
      <c r="C20" s="206" t="s">
        <v>82</v>
      </c>
      <c r="D20" s="206"/>
      <c r="E20" s="206"/>
      <c r="F20" s="69">
        <v>18</v>
      </c>
      <c r="G20" s="84">
        <v>59</v>
      </c>
    </row>
    <row r="21" spans="1:7" ht="12" customHeight="1">
      <c r="A21" s="221"/>
      <c r="B21" s="20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21"/>
      <c r="B22" s="20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21"/>
      <c r="B23" s="20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21"/>
      <c r="B24" s="20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21"/>
      <c r="B25" s="20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1"/>
      <c r="B26" s="20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2"/>
      <c r="B27" s="20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92" t="s">
        <v>58</v>
      </c>
      <c r="B28" s="195" t="s">
        <v>195</v>
      </c>
      <c r="C28" s="196"/>
      <c r="D28" s="196"/>
      <c r="E28" s="197"/>
      <c r="F28" s="69">
        <v>26</v>
      </c>
      <c r="G28" s="86"/>
    </row>
    <row r="29" spans="1:7" ht="27" customHeight="1">
      <c r="A29" s="193"/>
      <c r="B29" s="213" t="s">
        <v>48</v>
      </c>
      <c r="C29" s="214"/>
      <c r="D29" s="214"/>
      <c r="E29" s="215"/>
      <c r="F29" s="69">
        <v>27</v>
      </c>
      <c r="G29" s="84"/>
    </row>
    <row r="30" spans="1:7" ht="12" customHeight="1">
      <c r="A30" s="193"/>
      <c r="B30" s="187" t="s">
        <v>63</v>
      </c>
      <c r="C30" s="228" t="s">
        <v>49</v>
      </c>
      <c r="D30" s="229"/>
      <c r="E30" s="230"/>
      <c r="F30" s="69">
        <v>28</v>
      </c>
      <c r="G30" s="84"/>
    </row>
    <row r="31" spans="1:7" ht="12" customHeight="1">
      <c r="A31" s="193"/>
      <c r="B31" s="187"/>
      <c r="C31" s="188" t="s">
        <v>50</v>
      </c>
      <c r="D31" s="189" t="s">
        <v>51</v>
      </c>
      <c r="E31" s="190"/>
      <c r="F31" s="69">
        <v>29</v>
      </c>
      <c r="G31" s="84"/>
    </row>
    <row r="32" spans="1:7" ht="12" customHeight="1">
      <c r="A32" s="193"/>
      <c r="B32" s="187"/>
      <c r="C32" s="188"/>
      <c r="D32" s="189" t="s">
        <v>52</v>
      </c>
      <c r="E32" s="190"/>
      <c r="F32" s="69">
        <v>30</v>
      </c>
      <c r="G32" s="84"/>
    </row>
    <row r="33" spans="1:7" ht="12" customHeight="1">
      <c r="A33" s="193"/>
      <c r="B33" s="187"/>
      <c r="C33" s="189" t="s">
        <v>53</v>
      </c>
      <c r="D33" s="211"/>
      <c r="E33" s="190"/>
      <c r="F33" s="69">
        <v>31</v>
      </c>
      <c r="G33" s="84"/>
    </row>
    <row r="34" spans="1:7" ht="12" customHeight="1">
      <c r="A34" s="193"/>
      <c r="B34" s="187"/>
      <c r="C34" s="189" t="s">
        <v>54</v>
      </c>
      <c r="D34" s="211"/>
      <c r="E34" s="190"/>
      <c r="F34" s="69">
        <v>32</v>
      </c>
      <c r="G34" s="84"/>
    </row>
    <row r="35" spans="1:7" ht="12" customHeight="1">
      <c r="A35" s="193"/>
      <c r="B35" s="187" t="s">
        <v>64</v>
      </c>
      <c r="C35" s="189" t="s">
        <v>55</v>
      </c>
      <c r="D35" s="211"/>
      <c r="E35" s="190"/>
      <c r="F35" s="69">
        <v>33</v>
      </c>
      <c r="G35" s="84"/>
    </row>
    <row r="36" spans="1:7" ht="12" customHeight="1">
      <c r="A36" s="193"/>
      <c r="B36" s="187"/>
      <c r="C36" s="189" t="s">
        <v>56</v>
      </c>
      <c r="D36" s="211"/>
      <c r="E36" s="190"/>
      <c r="F36" s="69">
        <v>34</v>
      </c>
      <c r="G36" s="84"/>
    </row>
    <row r="37" spans="1:7" ht="12" customHeight="1">
      <c r="A37" s="193"/>
      <c r="B37" s="187"/>
      <c r="C37" s="189" t="s">
        <v>57</v>
      </c>
      <c r="D37" s="211"/>
      <c r="E37" s="190"/>
      <c r="F37" s="69">
        <v>35</v>
      </c>
      <c r="G37" s="84"/>
    </row>
    <row r="38" spans="1:7" ht="12" customHeight="1">
      <c r="A38" s="193"/>
      <c r="B38" s="234" t="s">
        <v>65</v>
      </c>
      <c r="C38" s="235"/>
      <c r="D38" s="235"/>
      <c r="E38" s="236"/>
      <c r="F38" s="69">
        <v>36</v>
      </c>
      <c r="G38" s="84">
        <f>SUM(G39:G43)</f>
        <v>0</v>
      </c>
    </row>
    <row r="39" spans="1:7" ht="12" customHeight="1">
      <c r="A39" s="193"/>
      <c r="B39" s="237" t="s">
        <v>130</v>
      </c>
      <c r="C39" s="231" t="s">
        <v>131</v>
      </c>
      <c r="D39" s="232"/>
      <c r="E39" s="233"/>
      <c r="F39" s="69">
        <v>37</v>
      </c>
      <c r="G39" s="84"/>
    </row>
    <row r="40" spans="1:7" ht="12" customHeight="1">
      <c r="A40" s="193"/>
      <c r="B40" s="238"/>
      <c r="C40" s="231" t="s">
        <v>132</v>
      </c>
      <c r="D40" s="232"/>
      <c r="E40" s="233"/>
      <c r="F40" s="69">
        <v>38</v>
      </c>
      <c r="G40" s="84"/>
    </row>
    <row r="41" spans="1:7" ht="12" customHeight="1">
      <c r="A41" s="193"/>
      <c r="B41" s="238"/>
      <c r="C41" s="231" t="s">
        <v>133</v>
      </c>
      <c r="D41" s="232"/>
      <c r="E41" s="233"/>
      <c r="F41" s="69">
        <v>39</v>
      </c>
      <c r="G41" s="84"/>
    </row>
    <row r="42" spans="1:7" ht="12" customHeight="1">
      <c r="A42" s="193"/>
      <c r="B42" s="238"/>
      <c r="C42" s="231" t="s">
        <v>134</v>
      </c>
      <c r="D42" s="232"/>
      <c r="E42" s="233"/>
      <c r="F42" s="69">
        <v>40</v>
      </c>
      <c r="G42" s="84"/>
    </row>
    <row r="43" spans="1:7" ht="12" customHeight="1">
      <c r="A43" s="194"/>
      <c r="B43" s="239"/>
      <c r="C43" s="231" t="s">
        <v>173</v>
      </c>
      <c r="D43" s="232"/>
      <c r="E43" s="233"/>
      <c r="F43" s="69">
        <v>41</v>
      </c>
      <c r="G43" s="84"/>
    </row>
    <row r="44" spans="1:9" ht="12.75" customHeight="1">
      <c r="A44" s="198" t="s">
        <v>59</v>
      </c>
      <c r="B44" s="195" t="s">
        <v>195</v>
      </c>
      <c r="C44" s="196"/>
      <c r="D44" s="196"/>
      <c r="E44" s="197"/>
      <c r="F44" s="69">
        <v>42</v>
      </c>
      <c r="G44" s="86">
        <v>9</v>
      </c>
      <c r="I44" s="93"/>
    </row>
    <row r="45" spans="1:7" ht="27" customHeight="1">
      <c r="A45" s="199"/>
      <c r="B45" s="201" t="s">
        <v>48</v>
      </c>
      <c r="C45" s="201"/>
      <c r="D45" s="201"/>
      <c r="E45" s="201"/>
      <c r="F45" s="69">
        <v>43</v>
      </c>
      <c r="G45" s="84">
        <v>7</v>
      </c>
    </row>
    <row r="46" spans="1:7" ht="12" customHeight="1">
      <c r="A46" s="199"/>
      <c r="B46" s="187" t="s">
        <v>63</v>
      </c>
      <c r="C46" s="241" t="s">
        <v>49</v>
      </c>
      <c r="D46" s="241"/>
      <c r="E46" s="241"/>
      <c r="F46" s="69">
        <v>44</v>
      </c>
      <c r="G46" s="84">
        <v>6</v>
      </c>
    </row>
    <row r="47" spans="1:7" ht="12" customHeight="1">
      <c r="A47" s="199"/>
      <c r="B47" s="187"/>
      <c r="C47" s="188" t="s">
        <v>50</v>
      </c>
      <c r="D47" s="191" t="s">
        <v>51</v>
      </c>
      <c r="E47" s="191"/>
      <c r="F47" s="69">
        <v>45</v>
      </c>
      <c r="G47" s="104">
        <v>3</v>
      </c>
    </row>
    <row r="48" spans="1:7" ht="12" customHeight="1">
      <c r="A48" s="199"/>
      <c r="B48" s="187"/>
      <c r="C48" s="188"/>
      <c r="D48" s="191" t="s">
        <v>52</v>
      </c>
      <c r="E48" s="191"/>
      <c r="F48" s="69">
        <v>46</v>
      </c>
      <c r="G48" s="84">
        <v>3</v>
      </c>
    </row>
    <row r="49" spans="1:7" ht="12" customHeight="1">
      <c r="A49" s="199"/>
      <c r="B49" s="187"/>
      <c r="C49" s="191" t="s">
        <v>53</v>
      </c>
      <c r="D49" s="191"/>
      <c r="E49" s="191"/>
      <c r="F49" s="69">
        <v>47</v>
      </c>
      <c r="G49" s="84"/>
    </row>
    <row r="50" spans="1:7" ht="12" customHeight="1">
      <c r="A50" s="199"/>
      <c r="B50" s="187"/>
      <c r="C50" s="191" t="s">
        <v>54</v>
      </c>
      <c r="D50" s="191"/>
      <c r="E50" s="191"/>
      <c r="F50" s="69">
        <v>48</v>
      </c>
      <c r="G50" s="84"/>
    </row>
    <row r="51" spans="1:7" ht="12" customHeight="1">
      <c r="A51" s="199"/>
      <c r="B51" s="187" t="s">
        <v>64</v>
      </c>
      <c r="C51" s="191" t="s">
        <v>55</v>
      </c>
      <c r="D51" s="191"/>
      <c r="E51" s="191"/>
      <c r="F51" s="69">
        <v>49</v>
      </c>
      <c r="G51" s="84"/>
    </row>
    <row r="52" spans="1:7" ht="12" customHeight="1">
      <c r="A52" s="199"/>
      <c r="B52" s="187"/>
      <c r="C52" s="191" t="s">
        <v>56</v>
      </c>
      <c r="D52" s="191"/>
      <c r="E52" s="191"/>
      <c r="F52" s="69">
        <v>50</v>
      </c>
      <c r="G52" s="84"/>
    </row>
    <row r="53" spans="1:7" ht="12" customHeight="1">
      <c r="A53" s="199"/>
      <c r="B53" s="187"/>
      <c r="C53" s="191" t="s">
        <v>57</v>
      </c>
      <c r="D53" s="191"/>
      <c r="E53" s="191"/>
      <c r="F53" s="69">
        <v>51</v>
      </c>
      <c r="G53" s="84"/>
    </row>
    <row r="54" spans="1:7" ht="12" customHeight="1">
      <c r="A54" s="199"/>
      <c r="B54" s="186" t="s">
        <v>65</v>
      </c>
      <c r="C54" s="186"/>
      <c r="D54" s="186"/>
      <c r="E54" s="186"/>
      <c r="F54" s="69">
        <v>52</v>
      </c>
      <c r="G54" s="84">
        <f>SUM(G55:G59)</f>
        <v>0</v>
      </c>
    </row>
    <row r="55" spans="1:7" ht="12" customHeight="1">
      <c r="A55" s="199"/>
      <c r="B55" s="237" t="s">
        <v>130</v>
      </c>
      <c r="C55" s="240" t="s">
        <v>131</v>
      </c>
      <c r="D55" s="240"/>
      <c r="E55" s="240"/>
      <c r="F55" s="69">
        <v>53</v>
      </c>
      <c r="G55" s="84"/>
    </row>
    <row r="56" spans="1:7" ht="12" customHeight="1">
      <c r="A56" s="199"/>
      <c r="B56" s="238"/>
      <c r="C56" s="240" t="s">
        <v>132</v>
      </c>
      <c r="D56" s="240"/>
      <c r="E56" s="240"/>
      <c r="F56" s="69">
        <v>54</v>
      </c>
      <c r="G56" s="84"/>
    </row>
    <row r="57" spans="1:7" ht="12" customHeight="1">
      <c r="A57" s="199"/>
      <c r="B57" s="238"/>
      <c r="C57" s="240" t="s">
        <v>133</v>
      </c>
      <c r="D57" s="240"/>
      <c r="E57" s="240"/>
      <c r="F57" s="69">
        <v>55</v>
      </c>
      <c r="G57" s="84"/>
    </row>
    <row r="58" spans="1:7" ht="12" customHeight="1">
      <c r="A58" s="199"/>
      <c r="B58" s="238"/>
      <c r="C58" s="240" t="s">
        <v>134</v>
      </c>
      <c r="D58" s="240"/>
      <c r="E58" s="240"/>
      <c r="F58" s="69">
        <v>56</v>
      </c>
      <c r="G58" s="84"/>
    </row>
    <row r="59" spans="1:7" ht="12" customHeight="1">
      <c r="A59" s="200"/>
      <c r="B59" s="239"/>
      <c r="C59" s="231" t="s">
        <v>173</v>
      </c>
      <c r="D59" s="232"/>
      <c r="E59" s="233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D47:E4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C36:E36"/>
    <mergeCell ref="B28:E28"/>
    <mergeCell ref="C40:E40"/>
    <mergeCell ref="C37:E37"/>
    <mergeCell ref="B38:E38"/>
    <mergeCell ref="A3:A27"/>
    <mergeCell ref="C4:E4"/>
    <mergeCell ref="C13:E13"/>
    <mergeCell ref="D10:E10"/>
    <mergeCell ref="C19:E19"/>
    <mergeCell ref="C15:E15"/>
    <mergeCell ref="C16:E16"/>
    <mergeCell ref="C7:E7"/>
    <mergeCell ref="C17:E17"/>
    <mergeCell ref="C18:E18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13:B20"/>
    <mergeCell ref="B6:B10"/>
    <mergeCell ref="C51:E51"/>
    <mergeCell ref="C52:E52"/>
    <mergeCell ref="B11:D12"/>
    <mergeCell ref="C20:E20"/>
    <mergeCell ref="B21:B27"/>
    <mergeCell ref="C30:E30"/>
    <mergeCell ref="C41:E41"/>
    <mergeCell ref="C35:E35"/>
    <mergeCell ref="B44:E44"/>
    <mergeCell ref="A44:A59"/>
    <mergeCell ref="B51:B53"/>
    <mergeCell ref="B45:E45"/>
    <mergeCell ref="C53:E53"/>
    <mergeCell ref="C59:E59"/>
    <mergeCell ref="B55:B59"/>
    <mergeCell ref="C55:E55"/>
    <mergeCell ref="C56:E56"/>
    <mergeCell ref="C57:E57"/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&amp;LCC01ED0B&amp;C&amp;R3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view="pageBreakPreview" zoomScaleSheetLayoutView="100" workbookViewId="0" topLeftCell="A43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85" t="s">
        <v>138</v>
      </c>
      <c r="B1" s="185"/>
      <c r="C1" s="185"/>
      <c r="D1" s="185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325" t="s">
        <v>41</v>
      </c>
      <c r="B3" s="195" t="s">
        <v>141</v>
      </c>
      <c r="C3" s="196"/>
      <c r="D3" s="196"/>
      <c r="E3" s="196"/>
      <c r="F3" s="196"/>
      <c r="G3" s="197"/>
      <c r="H3" s="10">
        <v>1</v>
      </c>
      <c r="I3" s="86">
        <v>29</v>
      </c>
    </row>
    <row r="4" spans="1:9" ht="14.25" customHeight="1">
      <c r="A4" s="325"/>
      <c r="B4" s="326" t="s">
        <v>1</v>
      </c>
      <c r="C4" s="302" t="s">
        <v>135</v>
      </c>
      <c r="D4" s="303"/>
      <c r="E4" s="303"/>
      <c r="F4" s="303"/>
      <c r="G4" s="304"/>
      <c r="H4" s="10">
        <v>2</v>
      </c>
      <c r="I4" s="86">
        <v>25</v>
      </c>
    </row>
    <row r="5" spans="1:9" ht="14.25" customHeight="1">
      <c r="A5" s="325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2</v>
      </c>
    </row>
    <row r="6" spans="1:9" ht="14.25" customHeight="1">
      <c r="A6" s="325"/>
      <c r="B6" s="327"/>
      <c r="C6" s="302" t="s">
        <v>8</v>
      </c>
      <c r="D6" s="303"/>
      <c r="E6" s="303"/>
      <c r="F6" s="303"/>
      <c r="G6" s="304"/>
      <c r="H6" s="10">
        <v>4</v>
      </c>
      <c r="I6" s="86"/>
    </row>
    <row r="7" spans="1:9" ht="14.25" customHeight="1">
      <c r="A7" s="325"/>
      <c r="B7" s="327"/>
      <c r="C7" s="302" t="s">
        <v>7</v>
      </c>
      <c r="D7" s="303"/>
      <c r="E7" s="303"/>
      <c r="F7" s="303"/>
      <c r="G7" s="304"/>
      <c r="H7" s="10">
        <v>5</v>
      </c>
      <c r="I7" s="86">
        <v>4</v>
      </c>
    </row>
    <row r="8" spans="1:9" ht="14.25" customHeight="1">
      <c r="A8" s="325"/>
      <c r="B8" s="327"/>
      <c r="C8" s="302" t="s">
        <v>9</v>
      </c>
      <c r="D8" s="303"/>
      <c r="E8" s="303"/>
      <c r="F8" s="303"/>
      <c r="G8" s="304"/>
      <c r="H8" s="10">
        <v>6</v>
      </c>
      <c r="I8" s="86"/>
    </row>
    <row r="9" spans="1:9" ht="14.25" customHeight="1">
      <c r="A9" s="325"/>
      <c r="B9" s="328"/>
      <c r="C9" s="302" t="s">
        <v>10</v>
      </c>
      <c r="D9" s="303"/>
      <c r="E9" s="303"/>
      <c r="F9" s="303"/>
      <c r="G9" s="304"/>
      <c r="H9" s="10">
        <v>7</v>
      </c>
      <c r="I9" s="86"/>
    </row>
    <row r="10" spans="1:9" ht="15" customHeight="1">
      <c r="A10" s="325"/>
      <c r="B10" s="262" t="s">
        <v>140</v>
      </c>
      <c r="C10" s="263"/>
      <c r="D10" s="263"/>
      <c r="E10" s="263"/>
      <c r="F10" s="263"/>
      <c r="G10" s="264"/>
      <c r="H10" s="10">
        <v>8</v>
      </c>
      <c r="I10" s="86"/>
    </row>
    <row r="11" spans="1:9" ht="15" customHeight="1">
      <c r="A11" s="325"/>
      <c r="B11" s="262" t="s">
        <v>38</v>
      </c>
      <c r="C11" s="263"/>
      <c r="D11" s="263"/>
      <c r="E11" s="263"/>
      <c r="F11" s="263"/>
      <c r="G11" s="264"/>
      <c r="H11" s="10">
        <v>9</v>
      </c>
      <c r="I11" s="86"/>
    </row>
    <row r="12" spans="1:9" ht="15" customHeight="1">
      <c r="A12" s="325"/>
      <c r="B12" s="262" t="s">
        <v>39</v>
      </c>
      <c r="C12" s="263"/>
      <c r="D12" s="263"/>
      <c r="E12" s="263"/>
      <c r="F12" s="263"/>
      <c r="G12" s="264"/>
      <c r="H12" s="10">
        <v>10</v>
      </c>
      <c r="I12" s="86">
        <v>1</v>
      </c>
    </row>
    <row r="13" spans="1:9" ht="15" customHeight="1">
      <c r="A13" s="325"/>
      <c r="B13" s="262" t="s">
        <v>167</v>
      </c>
      <c r="C13" s="263"/>
      <c r="D13" s="263"/>
      <c r="E13" s="263"/>
      <c r="F13" s="263"/>
      <c r="G13" s="264"/>
      <c r="H13" s="10">
        <v>11</v>
      </c>
      <c r="I13" s="86"/>
    </row>
    <row r="14" spans="1:9" ht="15" customHeight="1">
      <c r="A14" s="325"/>
      <c r="B14" s="305" t="s">
        <v>6</v>
      </c>
      <c r="C14" s="306"/>
      <c r="D14" s="306"/>
      <c r="E14" s="306"/>
      <c r="F14" s="306"/>
      <c r="G14" s="307"/>
      <c r="H14" s="10">
        <v>12</v>
      </c>
      <c r="I14" s="86"/>
    </row>
    <row r="15" spans="1:9" ht="15" customHeight="1">
      <c r="A15" s="325"/>
      <c r="B15" s="305" t="s">
        <v>40</v>
      </c>
      <c r="C15" s="306"/>
      <c r="D15" s="306"/>
      <c r="E15" s="306"/>
      <c r="F15" s="306"/>
      <c r="G15" s="307"/>
      <c r="H15" s="10">
        <v>13</v>
      </c>
      <c r="I15" s="86"/>
    </row>
    <row r="16" spans="1:9" ht="15" customHeight="1">
      <c r="A16" s="325"/>
      <c r="B16" s="299" t="s">
        <v>153</v>
      </c>
      <c r="C16" s="300"/>
      <c r="D16" s="300"/>
      <c r="E16" s="300"/>
      <c r="F16" s="300"/>
      <c r="G16" s="301"/>
      <c r="H16" s="10">
        <v>14</v>
      </c>
      <c r="I16" s="86"/>
    </row>
    <row r="17" spans="1:9" ht="15" customHeight="1">
      <c r="A17" s="325"/>
      <c r="B17" s="299" t="s">
        <v>161</v>
      </c>
      <c r="C17" s="300"/>
      <c r="D17" s="300"/>
      <c r="E17" s="300"/>
      <c r="F17" s="300"/>
      <c r="G17" s="301"/>
      <c r="H17" s="10">
        <v>15</v>
      </c>
      <c r="I17" s="86"/>
    </row>
    <row r="18" spans="1:9" ht="15" customHeight="1">
      <c r="A18" s="325"/>
      <c r="B18" s="262" t="s">
        <v>142</v>
      </c>
      <c r="C18" s="263"/>
      <c r="D18" s="263"/>
      <c r="E18" s="263"/>
      <c r="F18" s="263"/>
      <c r="G18" s="264"/>
      <c r="H18" s="10">
        <v>16</v>
      </c>
      <c r="I18" s="86"/>
    </row>
    <row r="19" spans="1:9" ht="15" customHeight="1">
      <c r="A19" s="325"/>
      <c r="B19" s="262" t="s">
        <v>143</v>
      </c>
      <c r="C19" s="263"/>
      <c r="D19" s="263"/>
      <c r="E19" s="263"/>
      <c r="F19" s="263"/>
      <c r="G19" s="264"/>
      <c r="H19" s="10">
        <v>17</v>
      </c>
      <c r="I19" s="86">
        <v>1</v>
      </c>
    </row>
    <row r="20" spans="1:9" ht="15" customHeight="1">
      <c r="A20" s="325"/>
      <c r="B20" s="262" t="s">
        <v>144</v>
      </c>
      <c r="C20" s="263"/>
      <c r="D20" s="263"/>
      <c r="E20" s="263"/>
      <c r="F20" s="263"/>
      <c r="G20" s="264"/>
      <c r="H20" s="10">
        <v>18</v>
      </c>
      <c r="I20" s="86">
        <v>52</v>
      </c>
    </row>
    <row r="21" spans="1:9" ht="15" customHeight="1">
      <c r="A21" s="325"/>
      <c r="B21" s="262" t="s">
        <v>145</v>
      </c>
      <c r="C21" s="263"/>
      <c r="D21" s="263"/>
      <c r="E21" s="263"/>
      <c r="F21" s="263"/>
      <c r="G21" s="264"/>
      <c r="H21" s="10">
        <v>19</v>
      </c>
      <c r="I21" s="86">
        <v>1</v>
      </c>
    </row>
    <row r="22" spans="1:9" ht="15" customHeight="1">
      <c r="A22" s="325"/>
      <c r="B22" s="262" t="s">
        <v>146</v>
      </c>
      <c r="C22" s="263"/>
      <c r="D22" s="263"/>
      <c r="E22" s="263"/>
      <c r="F22" s="263"/>
      <c r="G22" s="264"/>
      <c r="H22" s="10">
        <v>20</v>
      </c>
      <c r="I22" s="86"/>
    </row>
    <row r="23" spans="1:9" ht="15" customHeight="1">
      <c r="A23" s="325"/>
      <c r="B23" s="262" t="s">
        <v>214</v>
      </c>
      <c r="C23" s="263"/>
      <c r="D23" s="263"/>
      <c r="E23" s="263"/>
      <c r="F23" s="263"/>
      <c r="G23" s="264"/>
      <c r="H23" s="10">
        <v>21</v>
      </c>
      <c r="I23" s="86"/>
    </row>
    <row r="24" spans="1:9" ht="26.25" customHeight="1">
      <c r="A24" s="325"/>
      <c r="B24" s="216" t="s">
        <v>163</v>
      </c>
      <c r="C24" s="217"/>
      <c r="D24" s="217"/>
      <c r="E24" s="217"/>
      <c r="F24" s="217"/>
      <c r="G24" s="218"/>
      <c r="H24" s="10">
        <v>22</v>
      </c>
      <c r="I24" s="86"/>
    </row>
    <row r="25" spans="1:9" ht="16.5" customHeight="1">
      <c r="A25" s="325" t="s">
        <v>58</v>
      </c>
      <c r="B25" s="308" t="s">
        <v>148</v>
      </c>
      <c r="C25" s="308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25"/>
      <c r="B26" s="308"/>
      <c r="C26" s="308"/>
      <c r="D26" s="309" t="s">
        <v>95</v>
      </c>
      <c r="E26" s="310"/>
      <c r="F26" s="310"/>
      <c r="G26" s="311"/>
      <c r="H26" s="10">
        <v>24</v>
      </c>
      <c r="I26" s="86">
        <v>3</v>
      </c>
    </row>
    <row r="27" spans="1:9" ht="16.5" customHeight="1">
      <c r="A27" s="325"/>
      <c r="B27" s="308"/>
      <c r="C27" s="308"/>
      <c r="D27" s="309" t="s">
        <v>196</v>
      </c>
      <c r="E27" s="310"/>
      <c r="F27" s="310"/>
      <c r="G27" s="311"/>
      <c r="H27" s="10">
        <v>25</v>
      </c>
      <c r="I27" s="86">
        <v>4</v>
      </c>
    </row>
    <row r="28" spans="1:9" ht="14.25" customHeight="1">
      <c r="A28" s="325"/>
      <c r="B28" s="274" t="s">
        <v>93</v>
      </c>
      <c r="C28" s="274"/>
      <c r="D28" s="213" t="s">
        <v>60</v>
      </c>
      <c r="E28" s="214"/>
      <c r="F28" s="214"/>
      <c r="G28" s="215"/>
      <c r="H28" s="10">
        <v>26</v>
      </c>
      <c r="I28" s="84">
        <v>17</v>
      </c>
    </row>
    <row r="29" spans="1:9" ht="14.25" customHeight="1">
      <c r="A29" s="325"/>
      <c r="B29" s="274"/>
      <c r="C29" s="274"/>
      <c r="D29" s="213" t="s">
        <v>61</v>
      </c>
      <c r="E29" s="214"/>
      <c r="F29" s="214"/>
      <c r="G29" s="215"/>
      <c r="H29" s="10">
        <v>27</v>
      </c>
      <c r="I29" s="84"/>
    </row>
    <row r="30" spans="1:9" ht="14.25" customHeight="1">
      <c r="A30" s="325"/>
      <c r="B30" s="274"/>
      <c r="C30" s="274"/>
      <c r="D30" s="275" t="s">
        <v>115</v>
      </c>
      <c r="E30" s="276"/>
      <c r="F30" s="276"/>
      <c r="G30" s="277"/>
      <c r="H30" s="10">
        <v>28</v>
      </c>
      <c r="I30" s="84"/>
    </row>
    <row r="31" spans="1:9" ht="16.5" customHeight="1">
      <c r="A31" s="325"/>
      <c r="B31" s="274" t="s">
        <v>109</v>
      </c>
      <c r="C31" s="274"/>
      <c r="D31" s="265" t="s">
        <v>110</v>
      </c>
      <c r="E31" s="266"/>
      <c r="F31" s="266"/>
      <c r="G31" s="267"/>
      <c r="H31" s="10">
        <v>29</v>
      </c>
      <c r="I31" s="84"/>
    </row>
    <row r="32" spans="1:9" ht="16.5" customHeight="1">
      <c r="A32" s="325"/>
      <c r="B32" s="274"/>
      <c r="C32" s="274"/>
      <c r="D32" s="265" t="s">
        <v>111</v>
      </c>
      <c r="E32" s="266"/>
      <c r="F32" s="266"/>
      <c r="G32" s="267"/>
      <c r="H32" s="10">
        <v>30</v>
      </c>
      <c r="I32" s="84"/>
    </row>
    <row r="33" spans="1:9" ht="15" customHeight="1">
      <c r="A33" s="325"/>
      <c r="B33" s="318" t="s">
        <v>147</v>
      </c>
      <c r="C33" s="319"/>
      <c r="D33" s="319"/>
      <c r="E33" s="319"/>
      <c r="F33" s="319"/>
      <c r="G33" s="320"/>
      <c r="H33" s="10">
        <v>31</v>
      </c>
      <c r="I33" s="84"/>
    </row>
    <row r="34" spans="1:9" ht="15" customHeight="1">
      <c r="A34" s="325"/>
      <c r="B34" s="262" t="s">
        <v>143</v>
      </c>
      <c r="C34" s="263"/>
      <c r="D34" s="263"/>
      <c r="E34" s="263"/>
      <c r="F34" s="263"/>
      <c r="G34" s="264"/>
      <c r="H34" s="10">
        <v>32</v>
      </c>
      <c r="I34" s="84"/>
    </row>
    <row r="35" spans="1:9" ht="15" customHeight="1">
      <c r="A35" s="325"/>
      <c r="B35" s="262" t="s">
        <v>144</v>
      </c>
      <c r="C35" s="263"/>
      <c r="D35" s="263"/>
      <c r="E35" s="263"/>
      <c r="F35" s="263"/>
      <c r="G35" s="264"/>
      <c r="H35" s="10">
        <v>33</v>
      </c>
      <c r="I35" s="84">
        <v>1</v>
      </c>
    </row>
    <row r="36" spans="1:9" ht="27" customHeight="1">
      <c r="A36" s="325"/>
      <c r="B36" s="216" t="s">
        <v>162</v>
      </c>
      <c r="C36" s="217"/>
      <c r="D36" s="217"/>
      <c r="E36" s="217"/>
      <c r="F36" s="217"/>
      <c r="G36" s="218"/>
      <c r="H36" s="10">
        <v>34</v>
      </c>
      <c r="I36" s="84"/>
    </row>
    <row r="37" spans="1:10" ht="12.75" customHeight="1">
      <c r="A37" s="271" t="s">
        <v>112</v>
      </c>
      <c r="B37" s="278" t="s">
        <v>197</v>
      </c>
      <c r="C37" s="279"/>
      <c r="D37" s="284" t="s">
        <v>198</v>
      </c>
      <c r="E37" s="284"/>
      <c r="F37" s="284"/>
      <c r="G37" s="284"/>
      <c r="H37" s="10">
        <v>35</v>
      </c>
      <c r="I37" s="94">
        <v>87</v>
      </c>
      <c r="J37" s="108"/>
    </row>
    <row r="38" spans="1:9" ht="12.75" customHeight="1">
      <c r="A38" s="272"/>
      <c r="B38" s="280"/>
      <c r="C38" s="281"/>
      <c r="D38" s="284" t="s">
        <v>199</v>
      </c>
      <c r="E38" s="284"/>
      <c r="F38" s="284"/>
      <c r="G38" s="284"/>
      <c r="H38" s="10">
        <v>36</v>
      </c>
      <c r="I38" s="94">
        <v>198</v>
      </c>
    </row>
    <row r="39" spans="1:9" ht="15" customHeight="1">
      <c r="A39" s="272"/>
      <c r="B39" s="282"/>
      <c r="C39" s="283"/>
      <c r="D39" s="298" t="s">
        <v>200</v>
      </c>
      <c r="E39" s="298"/>
      <c r="F39" s="298"/>
      <c r="G39" s="298"/>
      <c r="H39" s="10">
        <v>37</v>
      </c>
      <c r="I39" s="94">
        <v>152</v>
      </c>
    </row>
    <row r="40" spans="1:9" ht="15" customHeight="1">
      <c r="A40" s="272"/>
      <c r="B40" s="274" t="s">
        <v>93</v>
      </c>
      <c r="C40" s="274"/>
      <c r="D40" s="213" t="s">
        <v>60</v>
      </c>
      <c r="E40" s="214"/>
      <c r="F40" s="214"/>
      <c r="G40" s="215"/>
      <c r="H40" s="10">
        <v>38</v>
      </c>
      <c r="I40" s="84">
        <v>267</v>
      </c>
    </row>
    <row r="41" spans="1:9" ht="15" customHeight="1">
      <c r="A41" s="272"/>
      <c r="B41" s="274"/>
      <c r="C41" s="274"/>
      <c r="D41" s="213" t="s">
        <v>61</v>
      </c>
      <c r="E41" s="214"/>
      <c r="F41" s="214"/>
      <c r="G41" s="215"/>
      <c r="H41" s="10">
        <v>39</v>
      </c>
      <c r="I41" s="84">
        <v>137</v>
      </c>
    </row>
    <row r="42" spans="1:9" ht="15" customHeight="1">
      <c r="A42" s="272"/>
      <c r="B42" s="274"/>
      <c r="C42" s="274"/>
      <c r="D42" s="275" t="s">
        <v>121</v>
      </c>
      <c r="E42" s="276"/>
      <c r="F42" s="276"/>
      <c r="G42" s="277"/>
      <c r="H42" s="10">
        <v>40</v>
      </c>
      <c r="I42" s="84"/>
    </row>
    <row r="43" spans="1:9" ht="15" customHeight="1">
      <c r="A43" s="272"/>
      <c r="B43" s="274" t="s">
        <v>109</v>
      </c>
      <c r="C43" s="274"/>
      <c r="D43" s="265" t="s">
        <v>110</v>
      </c>
      <c r="E43" s="266"/>
      <c r="F43" s="266"/>
      <c r="G43" s="267"/>
      <c r="H43" s="10">
        <v>41</v>
      </c>
      <c r="I43" s="84">
        <v>5610530</v>
      </c>
    </row>
    <row r="44" spans="1:9" ht="15" customHeight="1">
      <c r="A44" s="272"/>
      <c r="B44" s="274"/>
      <c r="C44" s="274"/>
      <c r="D44" s="265" t="s">
        <v>111</v>
      </c>
      <c r="E44" s="266"/>
      <c r="F44" s="266"/>
      <c r="G44" s="267"/>
      <c r="H44" s="10">
        <v>42</v>
      </c>
      <c r="I44" s="84">
        <v>879094</v>
      </c>
    </row>
    <row r="45" spans="1:9" ht="15" customHeight="1">
      <c r="A45" s="272"/>
      <c r="B45" s="318" t="s">
        <v>147</v>
      </c>
      <c r="C45" s="319"/>
      <c r="D45" s="319"/>
      <c r="E45" s="319"/>
      <c r="F45" s="319"/>
      <c r="G45" s="320"/>
      <c r="H45" s="10">
        <v>43</v>
      </c>
      <c r="I45" s="84"/>
    </row>
    <row r="46" spans="1:9" ht="15" customHeight="1">
      <c r="A46" s="272"/>
      <c r="B46" s="195" t="s">
        <v>154</v>
      </c>
      <c r="C46" s="196"/>
      <c r="D46" s="196"/>
      <c r="E46" s="196"/>
      <c r="F46" s="196"/>
      <c r="G46" s="197"/>
      <c r="H46" s="10">
        <v>44</v>
      </c>
      <c r="I46" s="84">
        <v>3</v>
      </c>
    </row>
    <row r="47" spans="1:9" ht="15" customHeight="1">
      <c r="A47" s="272"/>
      <c r="B47" s="262" t="s">
        <v>143</v>
      </c>
      <c r="C47" s="263"/>
      <c r="D47" s="263"/>
      <c r="E47" s="263"/>
      <c r="F47" s="263"/>
      <c r="G47" s="264"/>
      <c r="H47" s="10">
        <v>45</v>
      </c>
      <c r="I47" s="84">
        <v>3</v>
      </c>
    </row>
    <row r="48" spans="1:9" ht="15" customHeight="1">
      <c r="A48" s="272"/>
      <c r="B48" s="262" t="s">
        <v>144</v>
      </c>
      <c r="C48" s="263"/>
      <c r="D48" s="263"/>
      <c r="E48" s="263"/>
      <c r="F48" s="263"/>
      <c r="G48" s="264"/>
      <c r="H48" s="10">
        <v>46</v>
      </c>
      <c r="I48" s="84">
        <v>16</v>
      </c>
    </row>
    <row r="49" spans="1:9" ht="24.75" customHeight="1">
      <c r="A49" s="273"/>
      <c r="B49" s="216" t="s">
        <v>162</v>
      </c>
      <c r="C49" s="217"/>
      <c r="D49" s="217"/>
      <c r="E49" s="217"/>
      <c r="F49" s="217"/>
      <c r="G49" s="218"/>
      <c r="H49" s="10">
        <v>47</v>
      </c>
      <c r="I49" s="84">
        <v>2</v>
      </c>
    </row>
    <row r="50" spans="1:9" ht="13.5" customHeight="1">
      <c r="A50" s="294" t="s">
        <v>46</v>
      </c>
      <c r="B50" s="294"/>
      <c r="C50" s="294"/>
      <c r="D50" s="294"/>
      <c r="E50" s="294"/>
      <c r="F50" s="294"/>
      <c r="G50" s="294"/>
      <c r="H50" s="294"/>
      <c r="I50" s="294"/>
    </row>
    <row r="51" spans="1:9" ht="14.25" customHeight="1">
      <c r="A51" s="291" t="s">
        <v>180</v>
      </c>
      <c r="B51" s="292"/>
      <c r="C51" s="292"/>
      <c r="D51" s="292"/>
      <c r="E51" s="292"/>
      <c r="F51" s="292"/>
      <c r="G51" s="293"/>
      <c r="H51" s="107">
        <v>48</v>
      </c>
      <c r="I51" s="87">
        <v>3</v>
      </c>
    </row>
    <row r="52" spans="1:9" ht="14.25" customHeight="1">
      <c r="A52" s="268" t="s">
        <v>181</v>
      </c>
      <c r="B52" s="269"/>
      <c r="C52" s="269"/>
      <c r="D52" s="269"/>
      <c r="E52" s="269"/>
      <c r="F52" s="269"/>
      <c r="G52" s="270"/>
      <c r="H52" s="107">
        <v>49</v>
      </c>
      <c r="I52" s="87">
        <v>3</v>
      </c>
    </row>
    <row r="53" spans="1:9" ht="28.5" customHeight="1">
      <c r="A53" s="295" t="s">
        <v>204</v>
      </c>
      <c r="B53" s="296"/>
      <c r="C53" s="296"/>
      <c r="D53" s="296"/>
      <c r="E53" s="296"/>
      <c r="F53" s="296"/>
      <c r="G53" s="297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56" t="s">
        <v>164</v>
      </c>
      <c r="B56" s="257"/>
      <c r="C56" s="257"/>
      <c r="D56" s="258"/>
      <c r="E56" s="288" t="s">
        <v>160</v>
      </c>
      <c r="F56" s="289"/>
      <c r="G56" s="289"/>
      <c r="H56" s="289"/>
      <c r="I56" s="290"/>
    </row>
    <row r="57" spans="1:9" ht="45" customHeight="1">
      <c r="A57" s="259"/>
      <c r="B57" s="260"/>
      <c r="C57" s="260"/>
      <c r="D57" s="261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85" t="s">
        <v>184</v>
      </c>
      <c r="B58" s="286"/>
      <c r="C58" s="286"/>
      <c r="D58" s="287"/>
      <c r="E58" s="109">
        <f>E59+E62+E63+E64</f>
        <v>656</v>
      </c>
      <c r="F58" s="109">
        <f>F59+F62+F63+F64</f>
        <v>81</v>
      </c>
      <c r="G58" s="109">
        <f>G59+G62+G63+G64</f>
        <v>1</v>
      </c>
      <c r="H58" s="109">
        <f>H59+H62+H63+H64</f>
        <v>0</v>
      </c>
      <c r="I58" s="109">
        <f>I59+I62+I63+I64</f>
        <v>0</v>
      </c>
    </row>
    <row r="59" spans="1:9" ht="13.5" customHeight="1">
      <c r="A59" s="191" t="s">
        <v>103</v>
      </c>
      <c r="B59" s="191"/>
      <c r="C59" s="191"/>
      <c r="D59" s="191"/>
      <c r="E59" s="94">
        <v>91</v>
      </c>
      <c r="F59" s="94">
        <v>3</v>
      </c>
      <c r="G59" s="94">
        <v>1</v>
      </c>
      <c r="H59" s="94"/>
      <c r="I59" s="94"/>
    </row>
    <row r="60" spans="1:9" ht="13.5" customHeight="1">
      <c r="A60" s="249" t="s">
        <v>202</v>
      </c>
      <c r="B60" s="250"/>
      <c r="C60" s="250"/>
      <c r="D60" s="251"/>
      <c r="E60" s="86">
        <v>25</v>
      </c>
      <c r="F60" s="86">
        <v>3</v>
      </c>
      <c r="G60" s="86">
        <v>1</v>
      </c>
      <c r="H60" s="86"/>
      <c r="I60" s="86"/>
    </row>
    <row r="61" spans="1:9" ht="13.5" customHeight="1">
      <c r="A61" s="249" t="s">
        <v>203</v>
      </c>
      <c r="B61" s="250"/>
      <c r="C61" s="250"/>
      <c r="D61" s="251"/>
      <c r="E61" s="86">
        <v>34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15</v>
      </c>
      <c r="F62" s="84">
        <v>1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284</v>
      </c>
      <c r="F63" s="84">
        <v>76</v>
      </c>
      <c r="G63" s="84"/>
      <c r="H63" s="84"/>
      <c r="I63" s="84"/>
    </row>
    <row r="64" spans="1:9" ht="13.5" customHeight="1">
      <c r="A64" s="191" t="s">
        <v>108</v>
      </c>
      <c r="B64" s="191"/>
      <c r="C64" s="191"/>
      <c r="D64" s="191"/>
      <c r="E64" s="84">
        <v>266</v>
      </c>
      <c r="F64" s="84">
        <v>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183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184</v>
      </c>
      <c r="B68" s="243"/>
      <c r="C68" s="243"/>
      <c r="D68" s="244"/>
      <c r="E68" s="110">
        <v>1</v>
      </c>
      <c r="F68" s="114">
        <v>539</v>
      </c>
      <c r="G68" s="115">
        <v>9056793</v>
      </c>
      <c r="H68" s="100"/>
      <c r="I68" s="100"/>
    </row>
    <row r="69" spans="1:9" ht="15" customHeight="1">
      <c r="A69" s="321" t="s">
        <v>185</v>
      </c>
      <c r="B69" s="322"/>
      <c r="C69" s="245" t="s">
        <v>186</v>
      </c>
      <c r="D69" s="246"/>
      <c r="E69" s="119">
        <v>2</v>
      </c>
      <c r="F69" s="116">
        <v>380</v>
      </c>
      <c r="G69" s="117">
        <v>8588409</v>
      </c>
      <c r="H69" s="101"/>
      <c r="I69" s="101"/>
    </row>
    <row r="70" spans="1:9" ht="15" customHeight="1">
      <c r="A70" s="323"/>
      <c r="B70" s="324"/>
      <c r="C70" s="245" t="s">
        <v>187</v>
      </c>
      <c r="D70" s="246"/>
      <c r="E70" s="119">
        <v>3</v>
      </c>
      <c r="F70" s="116">
        <v>159</v>
      </c>
      <c r="G70" s="117">
        <v>468384</v>
      </c>
      <c r="H70" s="101"/>
      <c r="I70" s="101"/>
    </row>
    <row r="71" spans="1:9" ht="15" customHeight="1">
      <c r="A71" s="312" t="s">
        <v>188</v>
      </c>
      <c r="B71" s="313"/>
      <c r="C71" s="316" t="s">
        <v>113</v>
      </c>
      <c r="D71" s="317"/>
      <c r="E71" s="120">
        <v>4</v>
      </c>
      <c r="F71" s="118">
        <v>282</v>
      </c>
      <c r="G71" s="115">
        <v>279068</v>
      </c>
      <c r="H71" s="101"/>
      <c r="I71" s="101"/>
    </row>
    <row r="72" spans="1:9" ht="30" customHeight="1">
      <c r="A72" s="314"/>
      <c r="B72" s="315"/>
      <c r="C72" s="316" t="s">
        <v>189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205</v>
      </c>
      <c r="B73" s="313"/>
      <c r="C73" s="245" t="s">
        <v>206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207</v>
      </c>
      <c r="D74" s="246"/>
      <c r="E74" s="119">
        <v>7</v>
      </c>
      <c r="F74" s="116">
        <v>4</v>
      </c>
      <c r="G74" s="117">
        <v>12101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D40:G40"/>
    <mergeCell ref="B40:C42"/>
    <mergeCell ref="D32:G32"/>
    <mergeCell ref="B33:G33"/>
    <mergeCell ref="B34:G34"/>
    <mergeCell ref="B35:G35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C6:G6"/>
    <mergeCell ref="C7:G7"/>
    <mergeCell ref="C8:G8"/>
    <mergeCell ref="B15:G15"/>
    <mergeCell ref="B10:G10"/>
    <mergeCell ref="C9:G9"/>
    <mergeCell ref="B11:G11"/>
    <mergeCell ref="B12:G12"/>
    <mergeCell ref="B14:G14"/>
    <mergeCell ref="D39:G39"/>
    <mergeCell ref="D30:G30"/>
    <mergeCell ref="D31:G31"/>
    <mergeCell ref="B16:G16"/>
    <mergeCell ref="B17:G17"/>
    <mergeCell ref="B18:G18"/>
    <mergeCell ref="B21:G21"/>
    <mergeCell ref="B25:C27"/>
    <mergeCell ref="B24:G24"/>
    <mergeCell ref="D26:G26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66" r:id="rId1"/>
  <headerFooter alignWithMargins="0">
    <oddFooter>&amp;LCC01ED0B&amp;C&amp;R4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PageLayoutView="0" workbookViewId="0" topLeftCell="A1">
      <selection activeCell="A21" sqref="A2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01" t="s">
        <v>174</v>
      </c>
      <c r="B3" s="201"/>
      <c r="C3" s="10">
        <v>1</v>
      </c>
      <c r="D3" s="105">
        <f>IF('розділ 1 '!J46&lt;&gt;0,'розділ 1 '!K46*100/'розділ 1 '!J46,0)</f>
        <v>5.2631578947368425</v>
      </c>
    </row>
    <row r="4" spans="1:4" ht="18" customHeight="1">
      <c r="A4" s="335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33.333333333333336</v>
      </c>
    </row>
    <row r="5" spans="1:4" ht="18" customHeight="1">
      <c r="A5" s="336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6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6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01" t="s">
        <v>179</v>
      </c>
      <c r="B8" s="201"/>
      <c r="C8" s="10">
        <v>6</v>
      </c>
      <c r="D8" s="105">
        <f>IF('розділ 1 '!F46&lt;&gt;0,'розділ 1 '!H46*100/'розділ 1 '!F46,0)</f>
        <v>104.68085106382979</v>
      </c>
    </row>
    <row r="9" spans="1:4" ht="18" customHeight="1">
      <c r="A9" s="201" t="s">
        <v>96</v>
      </c>
      <c r="B9" s="201"/>
      <c r="C9" s="10">
        <v>7</v>
      </c>
      <c r="D9" s="88">
        <f>IF('розділ 3'!I52&lt;&gt;0,'розділ 1 '!H46/'розділ 3'!I52,0)</f>
        <v>246</v>
      </c>
    </row>
    <row r="10" spans="1:4" ht="25.5" customHeight="1">
      <c r="A10" s="201" t="s">
        <v>106</v>
      </c>
      <c r="B10" s="201"/>
      <c r="C10" s="10">
        <v>8</v>
      </c>
      <c r="D10" s="88">
        <f>IF('розділ 3'!I52&lt;&gt;0,'розділ 1 '!E46/'розділ 3'!I52,0)</f>
        <v>265</v>
      </c>
    </row>
    <row r="11" spans="1:4" ht="16.5" customHeight="1">
      <c r="A11" s="213" t="s">
        <v>62</v>
      </c>
      <c r="B11" s="215"/>
      <c r="C11" s="10">
        <v>9</v>
      </c>
      <c r="D11" s="84">
        <v>35</v>
      </c>
    </row>
    <row r="12" spans="1:4" ht="16.5" customHeight="1">
      <c r="A12" s="252" t="s">
        <v>103</v>
      </c>
      <c r="B12" s="252"/>
      <c r="C12" s="10">
        <v>10</v>
      </c>
      <c r="D12" s="84">
        <v>23</v>
      </c>
    </row>
    <row r="13" spans="1:4" ht="16.5" customHeight="1">
      <c r="A13" s="249" t="s">
        <v>202</v>
      </c>
      <c r="B13" s="251"/>
      <c r="C13" s="10">
        <v>11</v>
      </c>
      <c r="D13" s="94">
        <v>55</v>
      </c>
    </row>
    <row r="14" spans="1:4" ht="16.5" customHeight="1">
      <c r="A14" s="249" t="s">
        <v>203</v>
      </c>
      <c r="B14" s="251"/>
      <c r="C14" s="10">
        <v>12</v>
      </c>
      <c r="D14" s="94">
        <v>6</v>
      </c>
    </row>
    <row r="15" spans="1:4" ht="16.5" customHeight="1">
      <c r="A15" s="252" t="s">
        <v>30</v>
      </c>
      <c r="B15" s="252"/>
      <c r="C15" s="10">
        <v>13</v>
      </c>
      <c r="D15" s="84">
        <v>31</v>
      </c>
    </row>
    <row r="16" spans="1:4" ht="16.5" customHeight="1">
      <c r="A16" s="252" t="s">
        <v>104</v>
      </c>
      <c r="B16" s="252"/>
      <c r="C16" s="10">
        <v>14</v>
      </c>
      <c r="D16" s="84">
        <v>59</v>
      </c>
    </row>
    <row r="17" spans="1:5" ht="16.5" customHeight="1">
      <c r="A17" s="252" t="s">
        <v>108</v>
      </c>
      <c r="B17" s="252"/>
      <c r="C17" s="10">
        <v>15</v>
      </c>
      <c r="D17" s="84">
        <v>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8" t="s">
        <v>218</v>
      </c>
      <c r="B20" s="338"/>
      <c r="C20" s="339" t="s">
        <v>215</v>
      </c>
      <c r="D20" s="339"/>
    </row>
    <row r="21" spans="1:4" ht="15.75" customHeight="1">
      <c r="A21" s="59"/>
      <c r="B21" s="79" t="s">
        <v>97</v>
      </c>
      <c r="C21" s="340" t="s">
        <v>98</v>
      </c>
      <c r="D21" s="340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1" t="s">
        <v>216</v>
      </c>
      <c r="D23" s="341"/>
      <c r="G23" s="93"/>
    </row>
    <row r="24" spans="1:4" ht="15.75" customHeight="1">
      <c r="A24" s="61"/>
      <c r="B24" s="79" t="s">
        <v>97</v>
      </c>
      <c r="C24" s="340" t="s">
        <v>98</v>
      </c>
      <c r="D24" s="340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7" t="s">
        <v>217</v>
      </c>
      <c r="D29" s="337"/>
    </row>
  </sheetData>
  <sheetProtection/>
  <mergeCells count="22">
    <mergeCell ref="C26:D26"/>
    <mergeCell ref="C27:D27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&amp;LCC01ED0B&amp;C&amp;R5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Томилко</cp:lastModifiedBy>
  <cp:lastPrinted>2023-02-06T13:30:34Z</cp:lastPrinted>
  <dcterms:created xsi:type="dcterms:W3CDTF">2004-04-20T14:33:35Z</dcterms:created>
  <dcterms:modified xsi:type="dcterms:W3CDTF">2023-02-06T13:48:21Z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1-мзс_00377_4.2022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CC01ED0B</vt:lpwstr>
  </property>
  <property fmtid="{D5CDD505-2E9C-101B-9397-08002B2CF9AE}" pid="9" name="Підрозділ">
    <vt:lpwstr>Славутицький міський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